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70" activeTab="0"/>
  </bookViews>
  <sheets>
    <sheet name="Sheet1" sheetId="1" r:id="rId1"/>
    <sheet name="sensitivity analys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<sst xmlns="http://schemas.openxmlformats.org/spreadsheetml/2006/main" count="215" uniqueCount="80">
  <si>
    <t>FINPLAN input</t>
  </si>
  <si>
    <t>Sales</t>
  </si>
  <si>
    <t>Taxes</t>
  </si>
  <si>
    <t>Assets</t>
  </si>
  <si>
    <t>Computed DBT/EQ</t>
  </si>
  <si>
    <t>Earnings</t>
  </si>
  <si>
    <t>Dividends</t>
  </si>
  <si>
    <t>Price</t>
  </si>
  <si>
    <t>Value of Data</t>
  </si>
  <si>
    <t>Period</t>
  </si>
  <si>
    <t>Number</t>
  </si>
  <si>
    <t xml:space="preserve">Variable </t>
  </si>
  <si>
    <t xml:space="preserve">Last </t>
  </si>
  <si>
    <t>Pro forma Income Statement</t>
  </si>
  <si>
    <t>Pro forma Balance Sheet</t>
  </si>
  <si>
    <t>Beginning</t>
  </si>
  <si>
    <t>Operating income</t>
  </si>
  <si>
    <t>Interest expense</t>
  </si>
  <si>
    <t>Underwriting commission -- debt</t>
  </si>
  <si>
    <t>Income before taxes</t>
  </si>
  <si>
    <t>Net income</t>
  </si>
  <si>
    <t>Preferred dividends</t>
  </si>
  <si>
    <t>Common dividends</t>
  </si>
  <si>
    <t>Debt repayments</t>
  </si>
  <si>
    <t>Actl funds needed for investment</t>
  </si>
  <si>
    <t>Current assets</t>
  </si>
  <si>
    <t>Fixed assets</t>
  </si>
  <si>
    <t>Total assets</t>
  </si>
  <si>
    <t>Liabilities and net worth</t>
  </si>
  <si>
    <t>Current liabilities</t>
  </si>
  <si>
    <t>Long term debt</t>
  </si>
  <si>
    <t>Preferred stock</t>
  </si>
  <si>
    <t>Common stock</t>
  </si>
  <si>
    <t>Retained earnings</t>
  </si>
  <si>
    <t>Total liabilities and net worth</t>
  </si>
  <si>
    <t>Int. rate on total debt</t>
  </si>
  <si>
    <t>Per share data</t>
  </si>
  <si>
    <t>The number of years to be simulated</t>
  </si>
  <si>
    <t>Sales in previous period</t>
  </si>
  <si>
    <t>Growth in Sales</t>
  </si>
  <si>
    <t>Current Assets as a Percent of Sales</t>
  </si>
  <si>
    <t>Fixed Assets as a Percent of Sales</t>
  </si>
  <si>
    <t>Current Payables as a Percent of Sales</t>
  </si>
  <si>
    <t>Preferred Stock</t>
  </si>
  <si>
    <t>Preferred Dividends</t>
  </si>
  <si>
    <t>Debt in Previous Period</t>
  </si>
  <si>
    <t>Debt Repayment</t>
  </si>
  <si>
    <t>Common Stock in Previous Period</t>
  </si>
  <si>
    <t>Retained Earnings in Previous Period</t>
  </si>
  <si>
    <t>Retention Rate</t>
  </si>
  <si>
    <t>Average Tax Rate</t>
  </si>
  <si>
    <t>Average Interest Rate in Previous Period</t>
  </si>
  <si>
    <t>Expected Interest Rate on New Debt</t>
  </si>
  <si>
    <t>Operating Income as a Percentage of Sales</t>
  </si>
  <si>
    <t>Underwriting Cost of Debt</t>
  </si>
  <si>
    <t>Underwriting Cost of Equity</t>
  </si>
  <si>
    <t>Ratio of Debt to Equity</t>
  </si>
  <si>
    <t>Number of Common Shares Outstanding in Previous Period</t>
  </si>
  <si>
    <t>Price-Earnings Ratio</t>
  </si>
  <si>
    <t>Value</t>
  </si>
  <si>
    <t>use b*ROE/(1-b*ROE)</t>
  </si>
  <si>
    <t>Net Sales at t-1=2009</t>
  </si>
  <si>
    <t>Long Term Debt in Previous Period</t>
  </si>
  <si>
    <t xml:space="preserve">Long Term Debt Repayment (Reduction) </t>
  </si>
  <si>
    <t>Average Tax Rate (Income Taxes / Pretax Income)</t>
  </si>
  <si>
    <t>Year</t>
  </si>
  <si>
    <r>
      <t>GSALS</t>
    </r>
    <r>
      <rPr>
        <sz val="8"/>
        <color indexed="8"/>
        <rFont val="Times New Roman"/>
        <family val="1"/>
      </rPr>
      <t>t=</t>
    </r>
  </si>
  <si>
    <r>
      <t>b</t>
    </r>
    <r>
      <rPr>
        <sz val="8"/>
        <color indexed="8"/>
        <rFont val="Times New Roman"/>
        <family val="1"/>
      </rPr>
      <t>t-1=</t>
    </r>
  </si>
  <si>
    <r>
      <t>K</t>
    </r>
    <r>
      <rPr>
        <sz val="8"/>
        <color indexed="8"/>
        <rFont val="Times New Roman"/>
        <family val="1"/>
      </rPr>
      <t>t=</t>
    </r>
  </si>
  <si>
    <t>EPS =</t>
  </si>
  <si>
    <t>DPS =</t>
  </si>
  <si>
    <t>PPS =</t>
  </si>
  <si>
    <t>Notation on book</t>
  </si>
  <si>
    <t>use ∆sales/sales</t>
  </si>
  <si>
    <t>Net Sales at t-1=2016</t>
  </si>
  <si>
    <t>Available for common dividends</t>
  </si>
  <si>
    <t>numcs</t>
  </si>
  <si>
    <t>nl</t>
  </si>
  <si>
    <t>ns</t>
  </si>
  <si>
    <t>Net Sales at t-1=2020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</si>
</sst>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"/>
    <numFmt numFmtId="185" formatCode="###.00"/>
    <numFmt numFmtId="186" formatCode="###.0000"/>
    <numFmt numFmtId="187" formatCode="###0.00"/>
    <numFmt numFmtId="188" formatCode="#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;_(&quot;$&quot;* \-#,##0;_(&quot;$&quot;* &quot;0&quot;;_(@"/>
    <numFmt numFmtId="194" formatCode="#,###,###.000"/>
    <numFmt numFmtId="195" formatCode="0.0000000000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1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184" fontId="5" fillId="0" borderId="0" xfId="44" applyNumberFormat="1" applyFont="1" applyFill="1" applyBorder="1" applyAlignment="1">
      <alignment horizontal="right"/>
    </xf>
    <xf numFmtId="184" fontId="5" fillId="0" borderId="0" xfId="0" applyNumberFormat="1" applyFont="1" applyAlignment="1">
      <alignment/>
    </xf>
    <xf numFmtId="184" fontId="5" fillId="0" borderId="0" xfId="42" applyNumberFormat="1" applyFont="1" applyFill="1" applyAlignment="1">
      <alignment horizontal="right"/>
    </xf>
    <xf numFmtId="184" fontId="5" fillId="0" borderId="0" xfId="44" applyNumberFormat="1" applyFont="1" applyFill="1" applyAlignment="1">
      <alignment horizontal="right"/>
    </xf>
    <xf numFmtId="184" fontId="5" fillId="0" borderId="0" xfId="42" applyNumberFormat="1" applyFont="1" applyFill="1" applyAlignment="1">
      <alignment/>
    </xf>
    <xf numFmtId="184" fontId="5" fillId="0" borderId="0" xfId="0" applyNumberFormat="1" applyFont="1" applyAlignment="1">
      <alignment horizontal="center"/>
    </xf>
    <xf numFmtId="194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184" fontId="8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42" applyNumberFormat="1" applyFont="1" applyFill="1" applyBorder="1" applyAlignment="1">
      <alignment horizontal="right"/>
    </xf>
    <xf numFmtId="184" fontId="5" fillId="0" borderId="0" xfId="42" applyNumberFormat="1" applyFont="1" applyFill="1" applyBorder="1" applyAlignment="1">
      <alignment/>
    </xf>
    <xf numFmtId="194" fontId="6" fillId="0" borderId="0" xfId="0" applyNumberFormat="1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1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187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7" fontId="38" fillId="27" borderId="1" xfId="40" applyNumberForma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5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84" fontId="34" fillId="0" borderId="0" xfId="0" applyNumberFormat="1" applyFont="1" applyAlignment="1">
      <alignment/>
    </xf>
    <xf numFmtId="18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400"/>
  <sheetViews>
    <sheetView tabSelected="1" zoomScale="80" zoomScaleNormal="80" zoomScalePageLayoutView="0" workbookViewId="0" topLeftCell="A50">
      <selection activeCell="C67" sqref="C67"/>
    </sheetView>
  </sheetViews>
  <sheetFormatPr defaultColWidth="9.140625" defaultRowHeight="12.75"/>
  <cols>
    <col min="1" max="1" width="29.57421875" style="8" customWidth="1"/>
    <col min="2" max="2" width="16.28125" style="31" customWidth="1"/>
    <col min="3" max="3" width="17.57421875" style="31" bestFit="1" customWidth="1"/>
    <col min="4" max="4" width="13.57421875" style="31" customWidth="1"/>
    <col min="5" max="5" width="48.7109375" style="31" customWidth="1"/>
    <col min="6" max="6" width="10.57421875" style="31" bestFit="1" customWidth="1"/>
    <col min="7" max="7" width="9.57421875" style="31" bestFit="1" customWidth="1"/>
    <col min="8" max="16384" width="9.140625" style="31" customWidth="1"/>
  </cols>
  <sheetData>
    <row r="1" spans="1:15" ht="12.75">
      <c r="A1" s="21" t="s">
        <v>0</v>
      </c>
      <c r="B1" s="42"/>
      <c r="C1" s="42"/>
      <c r="D1" s="42"/>
      <c r="E1" s="42"/>
      <c r="O1" s="8"/>
    </row>
    <row r="2" spans="1:15" ht="12.75">
      <c r="A2" s="43">
        <v>2020</v>
      </c>
      <c r="B2" s="42"/>
      <c r="C2" s="42"/>
      <c r="D2" s="42"/>
      <c r="E2" s="42"/>
      <c r="O2" s="44"/>
    </row>
    <row r="3" spans="1:57" ht="12.75">
      <c r="A3" s="45" t="s">
        <v>8</v>
      </c>
      <c r="B3" s="46" t="s">
        <v>11</v>
      </c>
      <c r="C3" s="46" t="s">
        <v>15</v>
      </c>
      <c r="D3" s="46" t="s">
        <v>12</v>
      </c>
      <c r="E3" s="42"/>
      <c r="AU3" s="31" t="s">
        <v>72</v>
      </c>
      <c r="BB3" s="12"/>
      <c r="BC3" s="47"/>
      <c r="BD3" s="47"/>
      <c r="BE3" s="47"/>
    </row>
    <row r="4" spans="1:57" ht="12.75">
      <c r="A4" s="45"/>
      <c r="B4" s="46" t="s">
        <v>10</v>
      </c>
      <c r="C4" s="46" t="s">
        <v>9</v>
      </c>
      <c r="D4" s="46" t="s">
        <v>9</v>
      </c>
      <c r="E4" s="42" t="s">
        <v>59</v>
      </c>
      <c r="BE4" s="47"/>
    </row>
    <row r="5" spans="1:53" ht="15">
      <c r="A5" s="58">
        <v>4</v>
      </c>
      <c r="B5" s="42">
        <v>1</v>
      </c>
      <c r="C5" s="42">
        <v>0</v>
      </c>
      <c r="D5" s="42">
        <v>0</v>
      </c>
      <c r="E5" s="20" t="s">
        <v>37</v>
      </c>
      <c r="F5" s="44"/>
      <c r="AZ5" s="7">
        <v>61897</v>
      </c>
      <c r="BA5" s="31" t="s">
        <v>38</v>
      </c>
    </row>
    <row r="6" spans="1:55" ht="13.5">
      <c r="A6" s="59">
        <v>82584</v>
      </c>
      <c r="B6" s="42">
        <v>21</v>
      </c>
      <c r="C6" s="42">
        <v>0</v>
      </c>
      <c r="D6" s="42">
        <v>0</v>
      </c>
      <c r="E6" s="48" t="s">
        <v>79</v>
      </c>
      <c r="F6" s="44"/>
      <c r="AU6" s="49">
        <v>21</v>
      </c>
      <c r="AV6" s="50" t="s">
        <v>61</v>
      </c>
      <c r="AZ6" s="15">
        <v>0.17518082326655815</v>
      </c>
      <c r="BA6" s="51" t="s">
        <v>39</v>
      </c>
      <c r="BC6" s="51" t="s">
        <v>60</v>
      </c>
    </row>
    <row r="7" spans="1:53" ht="14.25">
      <c r="A7" s="63">
        <v>0.06689528746167704</v>
      </c>
      <c r="B7" s="42">
        <v>22</v>
      </c>
      <c r="C7" s="42">
        <v>1</v>
      </c>
      <c r="D7" s="43">
        <f aca="true" t="shared" si="0" ref="D7:D12">$A$5</f>
        <v>4</v>
      </c>
      <c r="E7" s="48" t="s">
        <v>39</v>
      </c>
      <c r="F7" s="44"/>
      <c r="AU7" s="49">
        <v>22</v>
      </c>
      <c r="AV7" s="50" t="s">
        <v>39</v>
      </c>
      <c r="AX7" s="51" t="s">
        <v>73</v>
      </c>
      <c r="AZ7" s="8">
        <v>0.6388193288850833</v>
      </c>
      <c r="BA7" s="31" t="s">
        <v>40</v>
      </c>
    </row>
    <row r="8" spans="1:53" ht="13.5">
      <c r="A8" s="60">
        <v>0.6204228421970357</v>
      </c>
      <c r="B8" s="42">
        <v>23</v>
      </c>
      <c r="C8" s="42">
        <v>1</v>
      </c>
      <c r="D8" s="43">
        <f t="shared" si="0"/>
        <v>4</v>
      </c>
      <c r="E8" s="48" t="s">
        <v>40</v>
      </c>
      <c r="F8" s="44"/>
      <c r="AU8" s="49">
        <v>23</v>
      </c>
      <c r="AV8" s="50" t="s">
        <v>40</v>
      </c>
      <c r="AZ8" s="8">
        <v>0.890850929770425</v>
      </c>
      <c r="BA8" s="31" t="s">
        <v>41</v>
      </c>
    </row>
    <row r="9" spans="1:53" ht="13.5">
      <c r="A9" s="60">
        <v>1.497348154606219</v>
      </c>
      <c r="B9" s="42">
        <v>24</v>
      </c>
      <c r="C9" s="42">
        <v>1</v>
      </c>
      <c r="D9" s="43">
        <f t="shared" si="0"/>
        <v>4</v>
      </c>
      <c r="E9" s="48" t="s">
        <v>41</v>
      </c>
      <c r="F9" s="44"/>
      <c r="AU9" s="49">
        <v>24</v>
      </c>
      <c r="AV9" s="50" t="s">
        <v>41</v>
      </c>
      <c r="AZ9" s="8">
        <v>0.31090359791266137</v>
      </c>
      <c r="BA9" s="31" t="s">
        <v>42</v>
      </c>
    </row>
    <row r="10" spans="1:53" ht="13.5">
      <c r="A10" s="60">
        <v>0.5145427685750267</v>
      </c>
      <c r="B10" s="42">
        <v>25</v>
      </c>
      <c r="C10" s="42">
        <v>1</v>
      </c>
      <c r="D10" s="43">
        <f t="shared" si="0"/>
        <v>4</v>
      </c>
      <c r="E10" s="48" t="s">
        <v>42</v>
      </c>
      <c r="F10" s="44"/>
      <c r="AU10" s="49">
        <v>25</v>
      </c>
      <c r="AV10" s="50" t="s">
        <v>42</v>
      </c>
      <c r="AZ10" s="9">
        <v>0</v>
      </c>
      <c r="BA10" s="31" t="s">
        <v>43</v>
      </c>
    </row>
    <row r="11" spans="1:53" ht="13.5">
      <c r="A11">
        <v>0</v>
      </c>
      <c r="B11" s="42">
        <v>26</v>
      </c>
      <c r="C11" s="42">
        <v>1</v>
      </c>
      <c r="D11" s="43">
        <f t="shared" si="0"/>
        <v>4</v>
      </c>
      <c r="E11" s="48" t="s">
        <v>43</v>
      </c>
      <c r="F11" s="44"/>
      <c r="AU11" s="49">
        <v>26</v>
      </c>
      <c r="AV11" s="50" t="s">
        <v>43</v>
      </c>
      <c r="AZ11" s="10">
        <v>0</v>
      </c>
      <c r="BA11" s="31" t="s">
        <v>44</v>
      </c>
    </row>
    <row r="12" spans="1:53" ht="13.5">
      <c r="A12">
        <v>0</v>
      </c>
      <c r="B12" s="42">
        <v>27</v>
      </c>
      <c r="C12" s="42">
        <v>1</v>
      </c>
      <c r="D12" s="43">
        <f t="shared" si="0"/>
        <v>4</v>
      </c>
      <c r="E12" s="48" t="s">
        <v>44</v>
      </c>
      <c r="F12" s="44"/>
      <c r="AU12" s="49">
        <v>27</v>
      </c>
      <c r="AV12" s="50" t="s">
        <v>44</v>
      </c>
      <c r="AZ12" s="11">
        <v>8223</v>
      </c>
      <c r="BA12" s="31" t="s">
        <v>45</v>
      </c>
    </row>
    <row r="13" spans="1:53" ht="13.5">
      <c r="A13" s="59">
        <v>32635</v>
      </c>
      <c r="B13" s="42">
        <v>28</v>
      </c>
      <c r="C13" s="42">
        <v>0</v>
      </c>
      <c r="D13" s="42">
        <v>0</v>
      </c>
      <c r="E13" s="48" t="s">
        <v>62</v>
      </c>
      <c r="F13" s="44"/>
      <c r="AU13" s="49">
        <v>28</v>
      </c>
      <c r="AV13" s="50" t="s">
        <v>62</v>
      </c>
      <c r="AZ13" s="8">
        <v>219</v>
      </c>
      <c r="BA13" s="31" t="s">
        <v>46</v>
      </c>
    </row>
    <row r="14" spans="1:53" ht="13.5">
      <c r="A14" s="59">
        <v>1064</v>
      </c>
      <c r="B14" s="42">
        <v>29</v>
      </c>
      <c r="C14" s="42">
        <v>1</v>
      </c>
      <c r="D14" s="43">
        <f>$A$5</f>
        <v>4</v>
      </c>
      <c r="E14" s="48" t="s">
        <v>63</v>
      </c>
      <c r="F14" s="44"/>
      <c r="AU14" s="49">
        <v>29</v>
      </c>
      <c r="AV14" s="50" t="s">
        <v>63</v>
      </c>
      <c r="AZ14" s="11">
        <v>3120</v>
      </c>
      <c r="BA14" s="31" t="s">
        <v>47</v>
      </c>
    </row>
    <row r="15" spans="1:53" ht="13.5">
      <c r="A15" s="59">
        <v>3120</v>
      </c>
      <c r="B15" s="42">
        <v>30</v>
      </c>
      <c r="C15" s="42">
        <v>0</v>
      </c>
      <c r="D15" s="42">
        <v>0</v>
      </c>
      <c r="E15" s="48" t="s">
        <v>47</v>
      </c>
      <c r="F15" s="44"/>
      <c r="AU15" s="49">
        <v>30</v>
      </c>
      <c r="AV15" s="50" t="s">
        <v>47</v>
      </c>
      <c r="AZ15" s="11">
        <v>67248</v>
      </c>
      <c r="BA15" s="31" t="s">
        <v>48</v>
      </c>
    </row>
    <row r="16" spans="1:53" ht="13.5">
      <c r="A16" s="59">
        <v>113890</v>
      </c>
      <c r="B16" s="42">
        <v>31</v>
      </c>
      <c r="C16" s="42">
        <v>0</v>
      </c>
      <c r="D16" s="42">
        <v>0</v>
      </c>
      <c r="E16" s="48" t="s">
        <v>48</v>
      </c>
      <c r="F16" s="44"/>
      <c r="AU16" s="49">
        <v>31</v>
      </c>
      <c r="AV16" s="50" t="s">
        <v>48</v>
      </c>
      <c r="AZ16" s="8">
        <v>0.5657100929398338</v>
      </c>
      <c r="BA16" s="31" t="s">
        <v>49</v>
      </c>
    </row>
    <row r="17" spans="1:53" ht="13.5">
      <c r="A17" s="60">
        <v>0.28768519777083046</v>
      </c>
      <c r="B17" s="42">
        <v>32</v>
      </c>
      <c r="C17" s="42">
        <v>1</v>
      </c>
      <c r="D17" s="43">
        <f>$A$5</f>
        <v>4</v>
      </c>
      <c r="E17" s="48" t="s">
        <v>49</v>
      </c>
      <c r="F17" s="44"/>
      <c r="AU17" s="49">
        <v>32</v>
      </c>
      <c r="AV17" s="50" t="s">
        <v>49</v>
      </c>
      <c r="AZ17" s="8">
        <v>0.22145350682323073</v>
      </c>
      <c r="BA17" s="31" t="s">
        <v>50</v>
      </c>
    </row>
    <row r="18" spans="1:53" ht="13.5">
      <c r="A18" s="60">
        <v>0.10808025701642723</v>
      </c>
      <c r="B18" s="42">
        <v>33</v>
      </c>
      <c r="C18" s="42">
        <v>1</v>
      </c>
      <c r="D18" s="43">
        <f>$A$5</f>
        <v>4</v>
      </c>
      <c r="E18" s="48" t="s">
        <v>64</v>
      </c>
      <c r="F18" s="44"/>
      <c r="AU18" s="49">
        <v>33</v>
      </c>
      <c r="AV18" s="50" t="s">
        <v>64</v>
      </c>
      <c r="AZ18" s="8">
        <v>0.06712878511492155</v>
      </c>
      <c r="BA18" s="31" t="s">
        <v>51</v>
      </c>
    </row>
    <row r="19" spans="1:53" ht="13.5">
      <c r="A19" s="60">
        <v>0.0061590317144170365</v>
      </c>
      <c r="B19" s="42">
        <v>34</v>
      </c>
      <c r="C19" s="42">
        <v>0</v>
      </c>
      <c r="D19" s="42">
        <v>0</v>
      </c>
      <c r="E19" s="48" t="s">
        <v>51</v>
      </c>
      <c r="F19" s="44"/>
      <c r="AU19" s="49">
        <v>34</v>
      </c>
      <c r="AV19" s="50" t="s">
        <v>51</v>
      </c>
      <c r="AZ19" s="8">
        <v>0.06712878511492155</v>
      </c>
      <c r="BA19" s="31" t="s">
        <v>52</v>
      </c>
    </row>
    <row r="20" spans="1:53" ht="13.5">
      <c r="A20" s="61">
        <v>0.011159031714417036</v>
      </c>
      <c r="B20" s="42">
        <v>35</v>
      </c>
      <c r="C20" s="42">
        <v>1</v>
      </c>
      <c r="D20" s="43">
        <f>$A$5</f>
        <v>4</v>
      </c>
      <c r="E20" s="48" t="s">
        <v>52</v>
      </c>
      <c r="F20" s="44"/>
      <c r="AU20" s="49">
        <v>35</v>
      </c>
      <c r="AV20" s="50" t="s">
        <v>52</v>
      </c>
      <c r="AZ20" s="8">
        <v>0.27103090618285214</v>
      </c>
      <c r="BA20" s="31" t="s">
        <v>53</v>
      </c>
    </row>
    <row r="21" spans="1:53" ht="13.5">
      <c r="A21" s="60">
        <v>0.20219412961348446</v>
      </c>
      <c r="B21" s="42">
        <v>36</v>
      </c>
      <c r="C21" s="42">
        <v>1</v>
      </c>
      <c r="D21" s="43">
        <f>$A$5</f>
        <v>4</v>
      </c>
      <c r="E21" s="48" t="s">
        <v>53</v>
      </c>
      <c r="F21" s="44"/>
      <c r="AU21" s="49">
        <v>36</v>
      </c>
      <c r="AV21" s="50" t="s">
        <v>53</v>
      </c>
      <c r="AZ21" s="8">
        <v>0.06712878511492155</v>
      </c>
      <c r="BA21" s="31" t="s">
        <v>54</v>
      </c>
    </row>
    <row r="22" spans="1:53" ht="13.5">
      <c r="A22" s="61">
        <v>0.02</v>
      </c>
      <c r="B22" s="42">
        <v>37</v>
      </c>
      <c r="C22" s="42">
        <v>1</v>
      </c>
      <c r="D22" s="43">
        <f>$A$5</f>
        <v>4</v>
      </c>
      <c r="E22" s="48" t="s">
        <v>54</v>
      </c>
      <c r="F22" s="44"/>
      <c r="AU22" s="49">
        <v>37</v>
      </c>
      <c r="AV22" s="50" t="s">
        <v>54</v>
      </c>
      <c r="AZ22" s="8">
        <v>0.10530165256582588</v>
      </c>
      <c r="BA22" s="31" t="s">
        <v>55</v>
      </c>
    </row>
    <row r="23" spans="1:53" ht="13.5">
      <c r="A23" s="61">
        <v>0.01</v>
      </c>
      <c r="B23" s="42">
        <v>38</v>
      </c>
      <c r="C23" s="42">
        <v>1</v>
      </c>
      <c r="D23" s="43">
        <f>$A$5</f>
        <v>4</v>
      </c>
      <c r="E23" s="48" t="s">
        <v>55</v>
      </c>
      <c r="F23" s="44"/>
      <c r="AU23" s="49">
        <v>38</v>
      </c>
      <c r="AV23" s="50" t="s">
        <v>55</v>
      </c>
      <c r="AZ23" s="8">
        <v>0.16254843045781608</v>
      </c>
      <c r="BA23" s="31" t="s">
        <v>56</v>
      </c>
    </row>
    <row r="24" spans="1:53" ht="13.5">
      <c r="A24" s="60">
        <v>1.7638989854293752</v>
      </c>
      <c r="B24" s="42">
        <v>39</v>
      </c>
      <c r="C24" s="42">
        <v>1</v>
      </c>
      <c r="D24" s="43">
        <f>$A$5</f>
        <v>4</v>
      </c>
      <c r="E24" s="48" t="s">
        <v>56</v>
      </c>
      <c r="F24" s="44"/>
      <c r="AU24" s="49">
        <v>39</v>
      </c>
      <c r="AV24" s="50" t="s">
        <v>56</v>
      </c>
      <c r="AZ24" s="13">
        <v>2754.321</v>
      </c>
      <c r="BA24" s="31" t="s">
        <v>57</v>
      </c>
    </row>
    <row r="25" spans="1:53" ht="13.5">
      <c r="A25" s="62">
        <v>2632.8</v>
      </c>
      <c r="B25" s="42">
        <v>40</v>
      </c>
      <c r="C25" s="42">
        <v>0</v>
      </c>
      <c r="D25" s="42">
        <v>0</v>
      </c>
      <c r="E25" s="48" t="s">
        <v>57</v>
      </c>
      <c r="AU25" s="49">
        <v>40</v>
      </c>
      <c r="AV25" s="50" t="s">
        <v>57</v>
      </c>
      <c r="AZ25" s="12">
        <v>14.47</v>
      </c>
      <c r="BA25" s="31" t="s">
        <v>58</v>
      </c>
    </row>
    <row r="26" spans="1:48" ht="14.25" thickBot="1">
      <c r="A26" s="60">
        <v>28.160259888541525</v>
      </c>
      <c r="B26" s="42">
        <v>41</v>
      </c>
      <c r="C26" s="42">
        <v>1</v>
      </c>
      <c r="D26" s="43">
        <f>$A$5</f>
        <v>4</v>
      </c>
      <c r="E26" s="48" t="s">
        <v>58</v>
      </c>
      <c r="AU26" s="52">
        <v>41</v>
      </c>
      <c r="AV26" s="53" t="s">
        <v>58</v>
      </c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3.5">
      <c r="A33"/>
      <c r="B33" s="2" t="s">
        <v>13</v>
      </c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>
      <c r="A35"/>
      <c r="B35">
        <v>2020</v>
      </c>
      <c r="C35">
        <v>2021</v>
      </c>
      <c r="D35">
        <v>2022</v>
      </c>
      <c r="E35">
        <v>2023</v>
      </c>
      <c r="F35">
        <v>2024</v>
      </c>
      <c r="G35"/>
      <c r="H35"/>
      <c r="I35"/>
      <c r="J35"/>
      <c r="K35"/>
      <c r="L35"/>
    </row>
    <row r="36" spans="1:49" ht="12.75">
      <c r="A36"/>
      <c r="B36"/>
      <c r="C36"/>
      <c r="D36"/>
      <c r="E36"/>
      <c r="F36"/>
      <c r="G36"/>
      <c r="H36"/>
      <c r="I36"/>
      <c r="J36"/>
      <c r="K36"/>
      <c r="L36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12.75">
      <c r="A37" s="4" t="s">
        <v>1</v>
      </c>
      <c r="B37" s="4">
        <v>82584</v>
      </c>
      <c r="C37" s="4">
        <v>88108.48041973513</v>
      </c>
      <c r="D37" s="4">
        <v>94002.52254522486</v>
      </c>
      <c r="E37" s="4">
        <v>100290.84831301044</v>
      </c>
      <c r="F37" s="4">
        <v>106999.83344068473</v>
      </c>
      <c r="G37"/>
      <c r="H37"/>
      <c r="I37" s="4"/>
      <c r="J37" s="4"/>
      <c r="K37" s="4"/>
      <c r="L37"/>
      <c r="M37" s="54"/>
      <c r="N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12.75">
      <c r="A38" s="4" t="s">
        <v>16</v>
      </c>
      <c r="B38" s="4">
        <v>0</v>
      </c>
      <c r="C38" s="4">
        <v>17815.017510035083</v>
      </c>
      <c r="D38" s="4">
        <v>19006.75822750369</v>
      </c>
      <c r="E38" s="4">
        <v>20278.220782847144</v>
      </c>
      <c r="F38" s="4">
        <v>21634.73819132706</v>
      </c>
      <c r="G38"/>
      <c r="H38"/>
      <c r="I38" s="4"/>
      <c r="J38" s="4"/>
      <c r="K38" s="4"/>
      <c r="L38"/>
      <c r="M38" s="54"/>
      <c r="N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12.75">
      <c r="A39" s="4" t="s">
        <v>17</v>
      </c>
      <c r="B39" s="4">
        <v>0</v>
      </c>
      <c r="C39" s="4">
        <v>897.5511814008851</v>
      </c>
      <c r="D39" s="4">
        <v>972.1121748538125</v>
      </c>
      <c r="E39" s="4">
        <v>1051.3546672018656</v>
      </c>
      <c r="F39" s="4">
        <v>1135.6158198939083</v>
      </c>
      <c r="G39"/>
      <c r="H39"/>
      <c r="I39" s="4"/>
      <c r="J39" s="4"/>
      <c r="K39" s="4"/>
      <c r="L39"/>
      <c r="M39" s="54"/>
      <c r="N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12.75">
      <c r="A40" s="4" t="s">
        <v>18</v>
      </c>
      <c r="B40" s="4">
        <v>0</v>
      </c>
      <c r="C40" s="4">
        <v>1171.5753294966219</v>
      </c>
      <c r="D40" s="4">
        <v>141.89189085873733</v>
      </c>
      <c r="E40" s="4">
        <v>149.96025796902927</v>
      </c>
      <c r="F40" s="4">
        <v>158.56836081651016</v>
      </c>
      <c r="G40"/>
      <c r="H40"/>
      <c r="I40" s="4"/>
      <c r="J40" s="4"/>
      <c r="K40" s="4"/>
      <c r="L40"/>
      <c r="M40" s="54"/>
      <c r="N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1:49" ht="12.75">
      <c r="A41" s="4" t="s">
        <v>19</v>
      </c>
      <c r="B41" s="4">
        <v>0</v>
      </c>
      <c r="C41" s="4">
        <v>15745.890999137575</v>
      </c>
      <c r="D41" s="4">
        <v>17892.75416179114</v>
      </c>
      <c r="E41" s="4">
        <v>19076.905857676247</v>
      </c>
      <c r="F41" s="4">
        <v>20340.55401061664</v>
      </c>
      <c r="G41"/>
      <c r="H41"/>
      <c r="I41" s="4"/>
      <c r="J41" s="4"/>
      <c r="K41" s="4"/>
      <c r="L41"/>
      <c r="M41" s="54"/>
      <c r="N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1:49" ht="12.75">
      <c r="A42" s="4" t="s">
        <v>2</v>
      </c>
      <c r="B42" s="4">
        <v>0</v>
      </c>
      <c r="C42" s="4">
        <v>1701.8199461394372</v>
      </c>
      <c r="D42" s="4">
        <v>1933.8534685381346</v>
      </c>
      <c r="E42" s="4">
        <v>2061.836888175835</v>
      </c>
      <c r="F42" s="4">
        <v>2198.4123053239664</v>
      </c>
      <c r="G42"/>
      <c r="H42"/>
      <c r="I42" s="4"/>
      <c r="J42" s="4"/>
      <c r="K42" s="4"/>
      <c r="L42"/>
      <c r="M42" s="54"/>
      <c r="N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1:49" ht="12.75">
      <c r="A43" s="4" t="s">
        <v>20</v>
      </c>
      <c r="B43" s="4">
        <v>0</v>
      </c>
      <c r="C43" s="4">
        <v>14044.071052998137</v>
      </c>
      <c r="D43" s="4">
        <v>15958.900693253006</v>
      </c>
      <c r="E43" s="4">
        <v>17015.06896950041</v>
      </c>
      <c r="F43" s="4">
        <v>18142.141705292674</v>
      </c>
      <c r="G43"/>
      <c r="H43"/>
      <c r="I43" s="4"/>
      <c r="J43" s="4"/>
      <c r="K43" s="4"/>
      <c r="L43"/>
      <c r="M43" s="54"/>
      <c r="N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1:49" ht="12.75">
      <c r="A44" s="4" t="s">
        <v>21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/>
      <c r="H44"/>
      <c r="I44" s="4"/>
      <c r="J44" s="4"/>
      <c r="K44" s="4"/>
      <c r="L44"/>
      <c r="M44" s="54"/>
      <c r="N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1:49" ht="12.75">
      <c r="A45" s="4" t="s">
        <v>75</v>
      </c>
      <c r="B45" s="4">
        <v>0</v>
      </c>
      <c r="C45" s="4">
        <v>14044.071052998137</v>
      </c>
      <c r="D45" s="4">
        <v>15958.900693253006</v>
      </c>
      <c r="E45" s="4">
        <v>17015.06896950041</v>
      </c>
      <c r="F45" s="4">
        <v>18142.141705292674</v>
      </c>
      <c r="G45"/>
      <c r="H45"/>
      <c r="I45" s="4"/>
      <c r="J45" s="4"/>
      <c r="K45" s="4"/>
      <c r="L45"/>
      <c r="M45" s="54"/>
      <c r="N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1:49" ht="12.75">
      <c r="A46" s="4" t="s">
        <v>22</v>
      </c>
      <c r="B46" s="4">
        <v>0</v>
      </c>
      <c r="C46" s="4">
        <v>10003.799694608773</v>
      </c>
      <c r="D46" s="4">
        <v>11367.761191109472</v>
      </c>
      <c r="E46" s="4">
        <v>12120.085487925366</v>
      </c>
      <c r="F46" s="4">
        <v>12922.916080819119</v>
      </c>
      <c r="G46"/>
      <c r="H46"/>
      <c r="I46" s="4"/>
      <c r="J46" s="4"/>
      <c r="K46" s="4"/>
      <c r="L46"/>
      <c r="M46" s="54"/>
      <c r="N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1:49" ht="12.75">
      <c r="A47" s="4" t="s">
        <v>23</v>
      </c>
      <c r="B47" s="4">
        <v>0</v>
      </c>
      <c r="C47" s="4">
        <v>1064</v>
      </c>
      <c r="D47" s="4">
        <v>1064</v>
      </c>
      <c r="E47" s="4">
        <v>1064</v>
      </c>
      <c r="F47" s="4">
        <v>1064</v>
      </c>
      <c r="G47"/>
      <c r="H47"/>
      <c r="I47" s="4"/>
      <c r="J47" s="4"/>
      <c r="K47" s="4"/>
      <c r="L47"/>
      <c r="M47" s="54"/>
      <c r="N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1:14" ht="12.75">
      <c r="A48" s="4" t="s">
        <v>24</v>
      </c>
      <c r="B48" s="4">
        <v>0</v>
      </c>
      <c r="C48" s="4">
        <v>758.7315968241229</v>
      </c>
      <c r="D48" s="4">
        <v>5922.355211807877</v>
      </c>
      <c r="E48" s="4">
        <v>6250.637897633763</v>
      </c>
      <c r="F48" s="4">
        <v>6600.808714977212</v>
      </c>
      <c r="G48"/>
      <c r="H48"/>
      <c r="I48" s="4"/>
      <c r="J48" s="4"/>
      <c r="K48" s="4"/>
      <c r="L48"/>
      <c r="M48" s="54"/>
      <c r="N48" s="54"/>
    </row>
    <row r="49" spans="1:14" ht="12.75">
      <c r="A49" s="4"/>
      <c r="B49" s="4"/>
      <c r="C49" s="4"/>
      <c r="D49" s="4"/>
      <c r="E49" s="4"/>
      <c r="F49" s="4"/>
      <c r="G49"/>
      <c r="H49"/>
      <c r="I49" s="4"/>
      <c r="J49" s="4"/>
      <c r="K49" s="4"/>
      <c r="L49"/>
      <c r="M49" s="54"/>
      <c r="N49" s="54"/>
    </row>
    <row r="50" spans="1:14" ht="12.75">
      <c r="A50" s="4"/>
      <c r="B50" s="4"/>
      <c r="C50" s="4"/>
      <c r="D50" s="4"/>
      <c r="E50" s="4"/>
      <c r="F50" s="4"/>
      <c r="G50"/>
      <c r="H50"/>
      <c r="I50" s="4"/>
      <c r="J50" s="4"/>
      <c r="K50" s="4"/>
      <c r="L50"/>
      <c r="M50" s="54"/>
      <c r="N50" s="54"/>
    </row>
    <row r="51" spans="1:14" ht="12.75">
      <c r="A51" s="4"/>
      <c r="B51" s="4"/>
      <c r="C51" s="4"/>
      <c r="D51" s="4"/>
      <c r="E51" s="4"/>
      <c r="F51" s="4"/>
      <c r="G51"/>
      <c r="H51"/>
      <c r="I51" s="4"/>
      <c r="J51" s="4"/>
      <c r="K51" s="4"/>
      <c r="L51"/>
      <c r="M51" s="54"/>
      <c r="N51" s="54"/>
    </row>
    <row r="52" spans="1:14" ht="16.5">
      <c r="A52" s="4"/>
      <c r="B52" s="4"/>
      <c r="C52" s="4"/>
      <c r="D52" s="4"/>
      <c r="E52" s="4"/>
      <c r="F52" s="4"/>
      <c r="G52"/>
      <c r="H52"/>
      <c r="I52" s="4"/>
      <c r="J52" s="4"/>
      <c r="K52" s="4"/>
      <c r="L52"/>
      <c r="M52" s="56"/>
      <c r="N52" s="54"/>
    </row>
    <row r="53" spans="1:12" ht="13.5">
      <c r="A53"/>
      <c r="B53" s="2" t="s">
        <v>14</v>
      </c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>
        <v>2020</v>
      </c>
      <c r="C55">
        <v>2021</v>
      </c>
      <c r="D55">
        <v>2022</v>
      </c>
      <c r="E55">
        <v>2023</v>
      </c>
      <c r="F55">
        <v>2024</v>
      </c>
      <c r="G55"/>
      <c r="H55"/>
      <c r="I55"/>
      <c r="J55"/>
      <c r="K55"/>
      <c r="L55"/>
    </row>
    <row r="56" spans="1:49" ht="12.75">
      <c r="A56" s="1" t="s">
        <v>3</v>
      </c>
      <c r="B56"/>
      <c r="C56"/>
      <c r="D56"/>
      <c r="E56"/>
      <c r="F56"/>
      <c r="G56"/>
      <c r="H56"/>
      <c r="I56"/>
      <c r="J56"/>
      <c r="K56"/>
      <c r="L56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1:49" ht="12.75">
      <c r="A57" s="4" t="s">
        <v>25</v>
      </c>
      <c r="B57" s="4">
        <v>0</v>
      </c>
      <c r="C57" s="4">
        <v>54664.51384367394</v>
      </c>
      <c r="D57" s="4">
        <v>58321.31221119933</v>
      </c>
      <c r="E57" s="4">
        <v>62222.73315670972</v>
      </c>
      <c r="F57" s="4">
        <v>66385.14077787905</v>
      </c>
      <c r="G57"/>
      <c r="H57"/>
      <c r="I57" s="4"/>
      <c r="J57" s="4"/>
      <c r="K57" s="4"/>
      <c r="L57"/>
      <c r="M57" s="54"/>
      <c r="N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1:49" ht="12.75">
      <c r="A58" s="4" t="s">
        <v>26</v>
      </c>
      <c r="B58" s="4">
        <v>0</v>
      </c>
      <c r="C58" s="4">
        <v>131929.07056164858</v>
      </c>
      <c r="D58" s="4">
        <v>140754.50366142194</v>
      </c>
      <c r="E58" s="4">
        <v>150170.31664537842</v>
      </c>
      <c r="F58" s="4">
        <v>160216.00314558207</v>
      </c>
      <c r="G58"/>
      <c r="H58"/>
      <c r="I58" s="4"/>
      <c r="J58" s="4"/>
      <c r="K58" s="4"/>
      <c r="L58"/>
      <c r="M58" s="54"/>
      <c r="N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1:49" ht="12.75">
      <c r="A59" s="4" t="s">
        <v>27</v>
      </c>
      <c r="B59" s="4">
        <v>0</v>
      </c>
      <c r="C59" s="4">
        <v>186593.58440532253</v>
      </c>
      <c r="D59" s="4">
        <v>199075.81587262126</v>
      </c>
      <c r="E59" s="4">
        <v>212393.04980208815</v>
      </c>
      <c r="F59" s="4">
        <v>226601.14392346112</v>
      </c>
      <c r="G59"/>
      <c r="H59"/>
      <c r="I59" s="4"/>
      <c r="J59" s="4"/>
      <c r="K59" s="4"/>
      <c r="L59"/>
      <c r="M59" s="54"/>
      <c r="N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1:49" ht="12.75">
      <c r="A60" s="6" t="s">
        <v>28</v>
      </c>
      <c r="B60" s="4"/>
      <c r="C60" s="4"/>
      <c r="D60" s="4"/>
      <c r="E60" s="4"/>
      <c r="F60" s="4"/>
      <c r="G60"/>
      <c r="H60"/>
      <c r="I60" s="4"/>
      <c r="J60" s="4"/>
      <c r="K60" s="4"/>
      <c r="L60"/>
      <c r="M60" s="54"/>
      <c r="N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1:49" ht="12.75">
      <c r="A61" s="4" t="s">
        <v>29</v>
      </c>
      <c r="B61" s="4">
        <v>0</v>
      </c>
      <c r="C61" s="4">
        <v>45335.58145010904</v>
      </c>
      <c r="D61" s="4">
        <v>48368.31820345636</v>
      </c>
      <c r="E61" s="4">
        <v>51603.930753714434</v>
      </c>
      <c r="F61" s="4">
        <v>55055.99053563664</v>
      </c>
      <c r="G61"/>
      <c r="H61"/>
      <c r="I61" s="4"/>
      <c r="J61" s="4"/>
      <c r="K61" s="4"/>
      <c r="L61"/>
      <c r="M61" s="54"/>
      <c r="N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1:49" ht="12.75">
      <c r="A62" s="4" t="s">
        <v>30</v>
      </c>
      <c r="B62" s="4">
        <v>32635</v>
      </c>
      <c r="C62" s="4">
        <v>90149.76647483109</v>
      </c>
      <c r="D62" s="4">
        <v>96180.36101776797</v>
      </c>
      <c r="E62" s="4">
        <v>102614.37391621943</v>
      </c>
      <c r="F62" s="4">
        <v>109478.79195704493</v>
      </c>
      <c r="G62"/>
      <c r="H62"/>
      <c r="I62" s="4"/>
      <c r="J62" s="4"/>
      <c r="K62" s="4"/>
      <c r="L62"/>
      <c r="M62" s="54"/>
      <c r="N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ht="12.75">
      <c r="A63" s="4" t="s">
        <v>31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/>
      <c r="H63"/>
      <c r="I63" s="4"/>
      <c r="J63" s="4"/>
      <c r="K63" s="4"/>
      <c r="L63"/>
      <c r="M63" s="54"/>
      <c r="N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</row>
    <row r="64" spans="1:49" ht="12.75">
      <c r="A64" s="4" t="s">
        <v>32</v>
      </c>
      <c r="B64" s="4">
        <v>3120</v>
      </c>
      <c r="C64" s="4">
        <v>-54700.03487800697</v>
      </c>
      <c r="D64" s="4">
        <v>-55872.274209135954</v>
      </c>
      <c r="E64" s="4">
        <v>-57119.64920995366</v>
      </c>
      <c r="F64" s="4">
        <v>-58447.25853580196</v>
      </c>
      <c r="G64"/>
      <c r="H64"/>
      <c r="I64" s="4"/>
      <c r="J64" s="4"/>
      <c r="K64" s="4"/>
      <c r="L64"/>
      <c r="M64" s="54"/>
      <c r="N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</row>
    <row r="65" spans="1:49" ht="12.75">
      <c r="A65" s="4" t="s">
        <v>33</v>
      </c>
      <c r="B65" s="4">
        <v>101768</v>
      </c>
      <c r="C65" s="4">
        <v>105808.27135838936</v>
      </c>
      <c r="D65" s="4">
        <v>110399.4108605329</v>
      </c>
      <c r="E65" s="4">
        <v>115294.39434210795</v>
      </c>
      <c r="F65" s="4">
        <v>120513.6199665815</v>
      </c>
      <c r="G65"/>
      <c r="H65"/>
      <c r="I65" s="4"/>
      <c r="J65" s="4"/>
      <c r="K65" s="4"/>
      <c r="L65"/>
      <c r="M65" s="54"/>
      <c r="N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</row>
    <row r="66" spans="1:49" ht="12.75">
      <c r="A66" s="4" t="s">
        <v>34</v>
      </c>
      <c r="B66" s="4">
        <v>0</v>
      </c>
      <c r="C66" s="4">
        <v>186593.58440532253</v>
      </c>
      <c r="D66" s="4">
        <v>199075.81587262126</v>
      </c>
      <c r="E66" s="4">
        <v>212393.04980208815</v>
      </c>
      <c r="F66" s="4">
        <v>226601.14392346112</v>
      </c>
      <c r="G66"/>
      <c r="H66"/>
      <c r="I66" s="4"/>
      <c r="J66" s="4"/>
      <c r="K66" s="4"/>
      <c r="L66"/>
      <c r="M66" s="54"/>
      <c r="N66" s="54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ht="12.75">
      <c r="A67" s="5" t="s">
        <v>4</v>
      </c>
      <c r="B67" s="5">
        <v>0</v>
      </c>
      <c r="C67" s="5">
        <v>1.7638989854293754</v>
      </c>
      <c r="D67" s="5">
        <v>1.7638989854293752</v>
      </c>
      <c r="E67" s="5">
        <v>1.7638989854293752</v>
      </c>
      <c r="F67" s="5">
        <v>1.7638989854293752</v>
      </c>
      <c r="G67"/>
      <c r="H67"/>
      <c r="I67" s="5"/>
      <c r="J67" s="5"/>
      <c r="K67" s="5"/>
      <c r="L67"/>
      <c r="M67" s="55"/>
      <c r="N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ht="12.75">
      <c r="A68" s="5" t="s">
        <v>35</v>
      </c>
      <c r="B68" s="5">
        <v>0.0061590317144170365</v>
      </c>
      <c r="C68" s="5">
        <v>0.009956223033051033</v>
      </c>
      <c r="D68" s="5">
        <v>0.010107179517388466</v>
      </c>
      <c r="E68" s="5">
        <v>0.010245686126392537</v>
      </c>
      <c r="F68" s="5">
        <v>0.010372929766520243</v>
      </c>
      <c r="G68"/>
      <c r="H68"/>
      <c r="I68" s="5"/>
      <c r="J68" s="5"/>
      <c r="K68" s="5"/>
      <c r="L68"/>
      <c r="M68" s="55"/>
      <c r="N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ht="12.75">
      <c r="A69" s="64" t="s">
        <v>36</v>
      </c>
      <c r="B69" s="5"/>
      <c r="C69" s="5"/>
      <c r="D69" s="5"/>
      <c r="E69" s="5"/>
      <c r="F69" s="5"/>
      <c r="G69"/>
      <c r="H69"/>
      <c r="I69" s="5"/>
      <c r="J69" s="5"/>
      <c r="K69" s="5"/>
      <c r="L69"/>
      <c r="M69" s="55"/>
      <c r="N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ht="12.75">
      <c r="A70" s="5" t="s">
        <v>5</v>
      </c>
      <c r="B70" s="5">
        <v>0</v>
      </c>
      <c r="C70" s="5">
        <v>6.122022288003616</v>
      </c>
      <c r="D70" s="5">
        <v>6.97505471323059</v>
      </c>
      <c r="E70" s="5">
        <v>7.456222971201969</v>
      </c>
      <c r="F70" s="5">
        <v>7.97098893398998</v>
      </c>
      <c r="G70"/>
      <c r="H70"/>
      <c r="I70" s="5"/>
      <c r="J70" s="5"/>
      <c r="K70" s="5"/>
      <c r="L70"/>
      <c r="M70" s="55"/>
      <c r="N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ht="12.75">
      <c r="A71" s="5" t="s">
        <v>6</v>
      </c>
      <c r="B71" s="5">
        <v>0</v>
      </c>
      <c r="C71" s="5">
        <v>4.360807095321864</v>
      </c>
      <c r="D71" s="5">
        <v>4.968434718592484</v>
      </c>
      <c r="E71" s="5">
        <v>5.311177991108322</v>
      </c>
      <c r="F71" s="5">
        <v>5.677853406085972</v>
      </c>
      <c r="G71"/>
      <c r="H71"/>
      <c r="I71" s="5"/>
      <c r="J71" s="5"/>
      <c r="K71" s="5"/>
      <c r="L71"/>
      <c r="M71" s="55"/>
      <c r="N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14" ht="12.75">
      <c r="A72" s="5" t="s">
        <v>7</v>
      </c>
      <c r="B72" s="5">
        <v>0</v>
      </c>
      <c r="C72" s="5">
        <v>172.3977386736254</v>
      </c>
      <c r="D72" s="5">
        <v>196.4193534613699</v>
      </c>
      <c r="E72" s="5">
        <v>209.96917665596072</v>
      </c>
      <c r="F72" s="5">
        <v>224.4651199498464</v>
      </c>
      <c r="G72"/>
      <c r="H72"/>
      <c r="I72" s="5"/>
      <c r="J72" s="5"/>
      <c r="K72" s="5"/>
      <c r="L72"/>
      <c r="M72" s="55"/>
      <c r="N72" s="55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spans="1:6" ht="12.75">
      <c r="A102" s="54"/>
      <c r="B102" s="54"/>
      <c r="C102" s="54"/>
      <c r="D102" s="54"/>
      <c r="E102" s="54"/>
      <c r="F102" s="54"/>
    </row>
    <row r="103" spans="1:6" ht="12.75">
      <c r="A103" s="54"/>
      <c r="B103" s="54"/>
      <c r="C103" s="54"/>
      <c r="D103" s="54"/>
      <c r="E103" s="54"/>
      <c r="F103" s="54"/>
    </row>
    <row r="104" spans="1:6" ht="12.75">
      <c r="A104" s="54"/>
      <c r="B104" s="54"/>
      <c r="C104" s="54"/>
      <c r="D104" s="54"/>
      <c r="E104" s="54"/>
      <c r="F104" s="54"/>
    </row>
    <row r="105" spans="1:6" ht="12.75">
      <c r="A105" s="54"/>
      <c r="B105" s="54"/>
      <c r="C105" s="54"/>
      <c r="D105" s="54"/>
      <c r="E105" s="54"/>
      <c r="F105" s="54"/>
    </row>
    <row r="106" spans="1:6" ht="12.75">
      <c r="A106" s="54"/>
      <c r="B106" s="54"/>
      <c r="C106" s="54"/>
      <c r="D106" s="54"/>
      <c r="E106" s="54"/>
      <c r="F106" s="54"/>
    </row>
    <row r="107" spans="1:6" ht="12.75">
      <c r="A107" s="54"/>
      <c r="B107" s="54"/>
      <c r="C107" s="54"/>
      <c r="D107" s="54"/>
      <c r="E107" s="54"/>
      <c r="F107" s="54"/>
    </row>
    <row r="108" spans="1:6" ht="12.75">
      <c r="A108" s="54"/>
      <c r="B108" s="54"/>
      <c r="C108" s="54"/>
      <c r="D108" s="54"/>
      <c r="E108" s="54"/>
      <c r="F108" s="54"/>
    </row>
    <row r="109" spans="1:6" ht="12.75">
      <c r="A109" s="54"/>
      <c r="B109" s="54"/>
      <c r="C109" s="54"/>
      <c r="D109" s="54"/>
      <c r="E109" s="54"/>
      <c r="F109" s="54"/>
    </row>
    <row r="110" spans="1:6" ht="12.75">
      <c r="A110" s="54"/>
      <c r="B110" s="54"/>
      <c r="C110" s="54"/>
      <c r="D110" s="54"/>
      <c r="E110" s="54"/>
      <c r="F110" s="54"/>
    </row>
    <row r="111" spans="1:6" ht="12.75">
      <c r="A111" s="54"/>
      <c r="B111" s="54"/>
      <c r="C111" s="54"/>
      <c r="D111" s="54"/>
      <c r="E111" s="54"/>
      <c r="F111" s="54"/>
    </row>
    <row r="112" spans="1:6" ht="12.75">
      <c r="A112" s="54"/>
      <c r="B112" s="54"/>
      <c r="C112" s="54"/>
      <c r="D112" s="54"/>
      <c r="E112" s="54"/>
      <c r="F112" s="54"/>
    </row>
    <row r="113" spans="1:6" ht="12.75">
      <c r="A113" s="54"/>
      <c r="B113" s="54"/>
      <c r="C113" s="54"/>
      <c r="D113" s="54"/>
      <c r="E113" s="54"/>
      <c r="F113" s="54"/>
    </row>
    <row r="114" spans="1:6" ht="12.75">
      <c r="A114" s="54"/>
      <c r="B114" s="54"/>
      <c r="C114" s="54"/>
      <c r="D114" s="54"/>
      <c r="E114" s="54"/>
      <c r="F114" s="54"/>
    </row>
    <row r="115" spans="1:6" ht="12.75">
      <c r="A115" s="54"/>
      <c r="B115" s="54"/>
      <c r="C115" s="54"/>
      <c r="D115" s="54"/>
      <c r="E115" s="54"/>
      <c r="F115" s="54"/>
    </row>
    <row r="116" spans="1:6" ht="12.75">
      <c r="A116" s="54"/>
      <c r="B116" s="54"/>
      <c r="C116" s="54"/>
      <c r="D116" s="54"/>
      <c r="E116" s="54"/>
      <c r="F116" s="54"/>
    </row>
    <row r="117" spans="1:6" ht="12.75">
      <c r="A117" s="54"/>
      <c r="B117" s="54"/>
      <c r="C117" s="54"/>
      <c r="D117" s="54"/>
      <c r="E117" s="54"/>
      <c r="F117" s="54"/>
    </row>
    <row r="118" spans="1:6" ht="12.75">
      <c r="A118" s="54"/>
      <c r="B118" s="54"/>
      <c r="C118" s="54"/>
      <c r="D118" s="54"/>
      <c r="E118" s="54"/>
      <c r="F118" s="54"/>
    </row>
    <row r="119" spans="1:6" ht="12.75">
      <c r="A119" s="54"/>
      <c r="B119" s="54"/>
      <c r="C119" s="54"/>
      <c r="D119" s="54"/>
      <c r="E119" s="54"/>
      <c r="F119" s="54"/>
    </row>
    <row r="120" spans="1:6" ht="12.75">
      <c r="A120" s="54"/>
      <c r="B120" s="54"/>
      <c r="C120" s="54"/>
      <c r="D120" s="54"/>
      <c r="E120" s="54"/>
      <c r="F120" s="54"/>
    </row>
    <row r="121" spans="1:6" ht="12.75">
      <c r="A121" s="54"/>
      <c r="B121" s="54"/>
      <c r="C121" s="54"/>
      <c r="D121" s="54"/>
      <c r="E121" s="54"/>
      <c r="F121" s="54"/>
    </row>
    <row r="122" spans="1:6" ht="12.75">
      <c r="A122" s="54"/>
      <c r="B122" s="54"/>
      <c r="C122" s="54"/>
      <c r="D122" s="54"/>
      <c r="E122" s="54"/>
      <c r="F122" s="54"/>
    </row>
    <row r="123" spans="1:6" ht="12.75">
      <c r="A123" s="54"/>
      <c r="B123" s="54"/>
      <c r="C123" s="54"/>
      <c r="D123" s="54"/>
      <c r="E123" s="54"/>
      <c r="F123" s="54"/>
    </row>
    <row r="124" spans="1:6" ht="12.75">
      <c r="A124" s="54"/>
      <c r="B124" s="54"/>
      <c r="C124" s="54"/>
      <c r="D124" s="54"/>
      <c r="E124" s="54"/>
      <c r="F124" s="54"/>
    </row>
    <row r="125" spans="1:6" ht="12.75">
      <c r="A125" s="54"/>
      <c r="B125" s="54"/>
      <c r="C125" s="54"/>
      <c r="D125" s="54"/>
      <c r="E125" s="54"/>
      <c r="F125" s="54"/>
    </row>
    <row r="126" spans="1:6" ht="12.75">
      <c r="A126" s="54"/>
      <c r="B126" s="54"/>
      <c r="C126" s="54"/>
      <c r="D126" s="54"/>
      <c r="E126" s="54"/>
      <c r="F126" s="54"/>
    </row>
    <row r="127" spans="1:6" ht="12.75">
      <c r="A127" s="54"/>
      <c r="B127" s="54"/>
      <c r="C127" s="54"/>
      <c r="D127" s="54"/>
      <c r="E127" s="54"/>
      <c r="F127" s="54"/>
    </row>
    <row r="128" spans="1:6" ht="12.75">
      <c r="A128" s="54"/>
      <c r="B128" s="54"/>
      <c r="C128" s="54"/>
      <c r="D128" s="54"/>
      <c r="E128" s="54"/>
      <c r="F128" s="54"/>
    </row>
    <row r="129" spans="1:6" ht="12.75">
      <c r="A129" s="54"/>
      <c r="B129" s="54"/>
      <c r="C129" s="54"/>
      <c r="D129" s="54"/>
      <c r="E129" s="54"/>
      <c r="F129" s="54"/>
    </row>
    <row r="130" spans="1:6" ht="12.75">
      <c r="A130" s="54"/>
      <c r="B130" s="54"/>
      <c r="C130" s="54"/>
      <c r="D130" s="54"/>
      <c r="E130" s="54"/>
      <c r="F130" s="54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</sheetData>
  <sheetProtection/>
  <printOptions gridLines="1" headings="1"/>
  <pageMargins left="0.75" right="0.75" top="0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0.7109375" style="0" customWidth="1"/>
    <col min="5" max="6" width="9.28125" style="0" bestFit="1" customWidth="1"/>
  </cols>
  <sheetData>
    <row r="1" spans="1:7" ht="13.5" thickBot="1">
      <c r="A1" s="26" t="s">
        <v>65</v>
      </c>
      <c r="B1" s="27"/>
      <c r="C1" s="27"/>
      <c r="D1" s="28">
        <v>2016</v>
      </c>
      <c r="E1" s="28">
        <v>2017</v>
      </c>
      <c r="F1" s="28">
        <v>2018</v>
      </c>
      <c r="G1" s="28">
        <v>2019</v>
      </c>
    </row>
    <row r="2" spans="1:7" ht="12.75">
      <c r="A2" s="29" t="s">
        <v>66</v>
      </c>
      <c r="B2" s="29" t="s">
        <v>67</v>
      </c>
      <c r="C2" s="30" t="s">
        <v>68</v>
      </c>
      <c r="D2" s="31"/>
      <c r="E2" s="31"/>
      <c r="F2" s="31"/>
      <c r="G2" s="31"/>
    </row>
    <row r="3" spans="1:7" ht="12.75">
      <c r="A3" s="21">
        <v>-0.29</v>
      </c>
      <c r="B3" s="32">
        <v>0.5657</v>
      </c>
      <c r="C3" s="32">
        <v>0.1625</v>
      </c>
      <c r="D3" s="31"/>
      <c r="E3" s="31"/>
      <c r="F3" s="31"/>
      <c r="G3" s="31"/>
    </row>
    <row r="4" spans="1:12" ht="12.75">
      <c r="A4" s="33" t="s">
        <v>69</v>
      </c>
      <c r="B4" s="31"/>
      <c r="C4" s="31"/>
      <c r="D4" s="34">
        <v>4.037180273194725</v>
      </c>
      <c r="E4" s="34">
        <v>3.4268318675432825</v>
      </c>
      <c r="F4" s="34">
        <v>2.9494090211552173</v>
      </c>
      <c r="G4" s="34">
        <v>2.538712640453161</v>
      </c>
      <c r="I4" s="5"/>
      <c r="J4" s="5"/>
      <c r="K4" s="5"/>
      <c r="L4" s="5"/>
    </row>
    <row r="5" spans="1:12" ht="12.75">
      <c r="A5" s="33" t="s">
        <v>70</v>
      </c>
      <c r="B5" s="31"/>
      <c r="C5" s="31"/>
      <c r="D5" s="34">
        <v>1.7533066456308735</v>
      </c>
      <c r="E5" s="34">
        <v>1.488238493266188</v>
      </c>
      <c r="F5" s="34">
        <v>1.2808985696799153</v>
      </c>
      <c r="G5" s="34">
        <v>1.1025372766748727</v>
      </c>
      <c r="I5" s="5"/>
      <c r="J5" s="5"/>
      <c r="K5" s="5"/>
      <c r="L5" s="5"/>
    </row>
    <row r="6" spans="1:12" ht="12.75">
      <c r="A6" s="35" t="s">
        <v>71</v>
      </c>
      <c r="B6" s="36"/>
      <c r="C6" s="36"/>
      <c r="D6" s="37">
        <v>58.417998553127674</v>
      </c>
      <c r="E6" s="37">
        <v>49.5862571233513</v>
      </c>
      <c r="F6" s="37">
        <v>42.677948536116</v>
      </c>
      <c r="G6" s="37">
        <v>36.73517190735724</v>
      </c>
      <c r="I6" s="5"/>
      <c r="J6" s="5"/>
      <c r="K6" s="5"/>
      <c r="L6" s="5"/>
    </row>
    <row r="7" spans="1:7" ht="12.75">
      <c r="A7" s="29" t="s">
        <v>66</v>
      </c>
      <c r="B7" s="29" t="s">
        <v>67</v>
      </c>
      <c r="C7" s="30" t="s">
        <v>68</v>
      </c>
      <c r="D7" s="34"/>
      <c r="E7" s="34"/>
      <c r="F7" s="34"/>
      <c r="G7" s="34"/>
    </row>
    <row r="8" spans="1:7" ht="12.75">
      <c r="A8" s="38">
        <v>-0.4</v>
      </c>
      <c r="B8" s="32">
        <v>0.5657</v>
      </c>
      <c r="C8" s="32">
        <v>0.1625</v>
      </c>
      <c r="D8" s="34"/>
      <c r="E8" s="34"/>
      <c r="F8" s="34"/>
      <c r="G8" s="34"/>
    </row>
    <row r="9" spans="1:7" ht="12.75">
      <c r="A9" s="33" t="s">
        <v>69</v>
      </c>
      <c r="B9" s="31"/>
      <c r="C9" s="31"/>
      <c r="D9" s="34">
        <v>3.6949381968111634</v>
      </c>
      <c r="E9" s="34">
        <v>2.8828324170979447</v>
      </c>
      <c r="F9" s="34">
        <v>2.287171025315141</v>
      </c>
      <c r="G9" s="34">
        <v>1.8152351151940092</v>
      </c>
    </row>
    <row r="10" spans="1:7" ht="12.75">
      <c r="A10" s="33" t="s">
        <v>70</v>
      </c>
      <c r="B10" s="31"/>
      <c r="C10" s="31"/>
      <c r="D10" s="34">
        <v>1.6046743660861784</v>
      </c>
      <c r="E10" s="34">
        <v>1.2519850224915008</v>
      </c>
      <c r="F10" s="34">
        <v>0.9932952920148176</v>
      </c>
      <c r="G10" s="34">
        <v>0.7883382894699563</v>
      </c>
    </row>
    <row r="11" spans="1:7" ht="12.75">
      <c r="A11" s="35" t="s">
        <v>71</v>
      </c>
      <c r="B11" s="36"/>
      <c r="C11" s="36"/>
      <c r="D11" s="37">
        <v>53.46575570785753</v>
      </c>
      <c r="E11" s="37">
        <v>41.714585075407264</v>
      </c>
      <c r="F11" s="37">
        <v>33.09536473631009</v>
      </c>
      <c r="G11" s="37">
        <v>26.266452116857316</v>
      </c>
    </row>
    <row r="12" spans="1:7" ht="12.75">
      <c r="A12" s="29" t="s">
        <v>66</v>
      </c>
      <c r="B12" s="29" t="s">
        <v>67</v>
      </c>
      <c r="C12" s="30" t="s">
        <v>68</v>
      </c>
      <c r="D12" s="34"/>
      <c r="E12" s="34"/>
      <c r="F12" s="34"/>
      <c r="G12" s="34"/>
    </row>
    <row r="13" spans="1:10" ht="13.5">
      <c r="A13" s="38">
        <v>0.09</v>
      </c>
      <c r="B13" s="32">
        <v>0.5657</v>
      </c>
      <c r="C13" s="32">
        <v>0.1625</v>
      </c>
      <c r="D13" s="34"/>
      <c r="E13" s="34"/>
      <c r="F13" s="34"/>
      <c r="G13" s="34"/>
      <c r="J13" s="2"/>
    </row>
    <row r="14" spans="1:7" ht="12.75">
      <c r="A14" s="33" t="s">
        <v>69</v>
      </c>
      <c r="B14" s="31"/>
      <c r="C14" s="31"/>
      <c r="D14" s="34">
        <v>5.086898123589226</v>
      </c>
      <c r="E14" s="34">
        <v>5.653736534199847</v>
      </c>
      <c r="F14" s="34">
        <v>6.227458742275228</v>
      </c>
      <c r="G14" s="34">
        <v>6.859377372497198</v>
      </c>
    </row>
    <row r="15" spans="1:7" ht="12.75">
      <c r="A15" s="33" t="s">
        <v>70</v>
      </c>
      <c r="B15" s="31"/>
      <c r="C15" s="31"/>
      <c r="D15" s="34">
        <v>2.2091885133180993</v>
      </c>
      <c r="E15" s="34">
        <v>2.455360713980318</v>
      </c>
      <c r="F15" s="34">
        <v>2.7045224784037285</v>
      </c>
      <c r="G15" s="34">
        <v>2.9789583615924156</v>
      </c>
    </row>
    <row r="16" spans="1:7" ht="12.75">
      <c r="A16" s="35" t="s">
        <v>71</v>
      </c>
      <c r="B16" s="36"/>
      <c r="C16" s="36"/>
      <c r="D16" s="37">
        <v>73.6074158483361</v>
      </c>
      <c r="E16" s="37">
        <v>81.8095676498718</v>
      </c>
      <c r="F16" s="37">
        <v>90.11132800072257</v>
      </c>
      <c r="G16" s="37">
        <v>99.25519058003445</v>
      </c>
    </row>
    <row r="17" spans="1:14" ht="12.75">
      <c r="A17" s="29" t="s">
        <v>66</v>
      </c>
      <c r="B17" s="29" t="s">
        <v>67</v>
      </c>
      <c r="C17" s="30" t="s">
        <v>68</v>
      </c>
      <c r="D17" s="34"/>
      <c r="E17" s="34"/>
      <c r="F17" s="34"/>
      <c r="G17" s="34"/>
      <c r="I17" s="4"/>
      <c r="J17" s="4"/>
      <c r="K17" s="4"/>
      <c r="L17" s="4"/>
      <c r="M17" s="4"/>
      <c r="N17" s="4"/>
    </row>
    <row r="18" spans="1:14" ht="12.75">
      <c r="A18" s="21">
        <v>-0.29</v>
      </c>
      <c r="B18" s="38">
        <v>0.3</v>
      </c>
      <c r="C18" s="32">
        <v>0.1625</v>
      </c>
      <c r="D18" s="34"/>
      <c r="E18" s="34"/>
      <c r="F18" s="34"/>
      <c r="G18" s="34"/>
      <c r="I18" s="4"/>
      <c r="J18" s="4"/>
      <c r="K18" s="4"/>
      <c r="L18" s="4"/>
      <c r="M18" s="4"/>
      <c r="N18" s="4"/>
    </row>
    <row r="19" spans="1:14" ht="12.75">
      <c r="A19" s="33" t="s">
        <v>69</v>
      </c>
      <c r="B19" s="31"/>
      <c r="C19" s="31"/>
      <c r="D19" s="34">
        <v>3.970803953395303</v>
      </c>
      <c r="E19" s="34">
        <v>3.3115123115492353</v>
      </c>
      <c r="F19" s="34">
        <v>2.8003485750126917</v>
      </c>
      <c r="G19" s="34">
        <v>2.368364521515942</v>
      </c>
      <c r="I19" s="4"/>
      <c r="J19" s="4"/>
      <c r="K19" s="4"/>
      <c r="L19" s="4"/>
      <c r="M19" s="4"/>
      <c r="N19" s="4"/>
    </row>
    <row r="20" spans="1:14" ht="12.75">
      <c r="A20" s="33" t="s">
        <v>70</v>
      </c>
      <c r="B20" s="31"/>
      <c r="C20" s="31"/>
      <c r="D20" s="34">
        <v>2.7795627673767123</v>
      </c>
      <c r="E20" s="34">
        <v>2.3180586180844647</v>
      </c>
      <c r="F20" s="34">
        <v>1.960244002508884</v>
      </c>
      <c r="G20" s="34">
        <v>1.6578551650611595</v>
      </c>
      <c r="I20" s="4"/>
      <c r="J20" s="4"/>
      <c r="K20" s="4"/>
      <c r="L20" s="4"/>
      <c r="M20" s="4"/>
      <c r="N20" s="4"/>
    </row>
    <row r="21" spans="1:14" ht="12.75">
      <c r="A21" s="35" t="s">
        <v>71</v>
      </c>
      <c r="B21" s="36"/>
      <c r="C21" s="36"/>
      <c r="D21" s="37">
        <v>57.45753320563003</v>
      </c>
      <c r="E21" s="37">
        <v>47.91758314811744</v>
      </c>
      <c r="F21" s="37">
        <v>40.521043880433645</v>
      </c>
      <c r="G21" s="37">
        <v>34.27023462633568</v>
      </c>
      <c r="I21" s="4"/>
      <c r="J21" s="4"/>
      <c r="K21" s="4"/>
      <c r="L21" s="4"/>
      <c r="M21" s="4"/>
      <c r="N21" s="4"/>
    </row>
    <row r="22" spans="1:14" ht="12.75">
      <c r="A22" s="29" t="s">
        <v>66</v>
      </c>
      <c r="B22" s="29" t="s">
        <v>67</v>
      </c>
      <c r="C22" s="30" t="s">
        <v>68</v>
      </c>
      <c r="D22" s="34"/>
      <c r="E22" s="34"/>
      <c r="F22" s="34"/>
      <c r="G22" s="34"/>
      <c r="I22" s="4"/>
      <c r="J22" s="4"/>
      <c r="K22" s="4"/>
      <c r="L22" s="4"/>
      <c r="M22" s="4"/>
      <c r="N22" s="4"/>
    </row>
    <row r="23" spans="1:14" ht="12.75">
      <c r="A23" s="21">
        <v>-0.29</v>
      </c>
      <c r="B23" s="38">
        <v>0.7</v>
      </c>
      <c r="C23" s="32">
        <v>0.1625</v>
      </c>
      <c r="D23" s="34"/>
      <c r="E23" s="34"/>
      <c r="F23" s="34"/>
      <c r="G23" s="34"/>
      <c r="I23" s="4"/>
      <c r="J23" s="4"/>
      <c r="K23" s="4"/>
      <c r="L23" s="4"/>
      <c r="M23" s="4"/>
      <c r="N23" s="4"/>
    </row>
    <row r="24" spans="1:14" ht="12.75">
      <c r="A24" s="33" t="s">
        <v>69</v>
      </c>
      <c r="B24" s="31"/>
      <c r="C24" s="31"/>
      <c r="D24" s="34">
        <v>4.070726871738419</v>
      </c>
      <c r="E24" s="34">
        <v>3.485864471807102</v>
      </c>
      <c r="F24" s="34">
        <v>3.0267151135362678</v>
      </c>
      <c r="G24" s="34">
        <v>2.6282207435871343</v>
      </c>
      <c r="I24" s="4"/>
      <c r="J24" s="4"/>
      <c r="K24" s="4"/>
      <c r="L24" s="4"/>
      <c r="M24" s="4"/>
      <c r="N24" s="4"/>
    </row>
    <row r="25" spans="1:14" ht="12.75">
      <c r="A25" s="33" t="s">
        <v>70</v>
      </c>
      <c r="B25" s="31"/>
      <c r="C25" s="31"/>
      <c r="D25" s="34">
        <v>1.2212180615215258</v>
      </c>
      <c r="E25" s="34">
        <v>1.0457593415421307</v>
      </c>
      <c r="F25" s="34">
        <v>0.9080145340608804</v>
      </c>
      <c r="G25" s="34">
        <v>0.7884662230761403</v>
      </c>
      <c r="I25" s="4"/>
      <c r="J25" s="4"/>
      <c r="K25" s="4"/>
      <c r="L25" s="4"/>
      <c r="M25" s="4"/>
      <c r="N25" s="4"/>
    </row>
    <row r="26" spans="1:14" ht="12.75">
      <c r="A26" s="35" t="s">
        <v>71</v>
      </c>
      <c r="B26" s="36"/>
      <c r="C26" s="36"/>
      <c r="D26" s="37">
        <v>58.90341783405493</v>
      </c>
      <c r="E26" s="37">
        <v>50.44045890704877</v>
      </c>
      <c r="F26" s="37">
        <v>43.79656769286979</v>
      </c>
      <c r="G26" s="37">
        <v>38.03035415970584</v>
      </c>
      <c r="I26" s="4"/>
      <c r="J26" s="4"/>
      <c r="K26" s="4"/>
      <c r="L26" s="4"/>
      <c r="M26" s="4"/>
      <c r="N26" s="4"/>
    </row>
    <row r="27" spans="1:14" ht="12.75">
      <c r="A27" s="29" t="s">
        <v>66</v>
      </c>
      <c r="B27" s="29" t="s">
        <v>67</v>
      </c>
      <c r="C27" s="30" t="s">
        <v>68</v>
      </c>
      <c r="D27" s="34"/>
      <c r="E27" s="34"/>
      <c r="F27" s="34"/>
      <c r="G27" s="34"/>
      <c r="I27" s="4"/>
      <c r="J27" s="4"/>
      <c r="K27" s="4"/>
      <c r="L27" s="4"/>
      <c r="M27" s="4"/>
      <c r="N27" s="4"/>
    </row>
    <row r="28" spans="1:14" ht="12.75">
      <c r="A28" s="21">
        <v>-0.29</v>
      </c>
      <c r="B28" s="32">
        <v>0.5657</v>
      </c>
      <c r="C28" s="38">
        <v>0.1</v>
      </c>
      <c r="D28" s="34"/>
      <c r="E28" s="34"/>
      <c r="F28" s="34"/>
      <c r="G28" s="34"/>
      <c r="I28" s="4"/>
      <c r="J28" s="4"/>
      <c r="K28" s="4"/>
      <c r="L28" s="4"/>
      <c r="M28" s="4"/>
      <c r="N28" s="4"/>
    </row>
    <row r="29" spans="1:14" ht="12.75">
      <c r="A29" s="33" t="s">
        <v>69</v>
      </c>
      <c r="B29" s="31"/>
      <c r="C29" s="31"/>
      <c r="D29" s="34">
        <v>3.9680517262480763</v>
      </c>
      <c r="E29" s="34">
        <v>3.4569424331359304</v>
      </c>
      <c r="F29" s="34">
        <v>2.9877645543166778</v>
      </c>
      <c r="G29" s="34">
        <v>2.582466304618408</v>
      </c>
      <c r="I29" s="4"/>
      <c r="J29" s="4"/>
      <c r="K29" s="4"/>
      <c r="L29" s="4"/>
      <c r="M29" s="4"/>
      <c r="N29" s="4"/>
    </row>
    <row r="30" spans="1:14" ht="12.75">
      <c r="A30" s="33" t="s">
        <v>70</v>
      </c>
      <c r="B30" s="31"/>
      <c r="C30" s="31"/>
      <c r="D30" s="34">
        <v>1.7233248647095396</v>
      </c>
      <c r="E30" s="34">
        <v>1.501350098710935</v>
      </c>
      <c r="F30" s="34">
        <v>1.297586145939733</v>
      </c>
      <c r="G30" s="34">
        <v>1.1215651160957747</v>
      </c>
      <c r="I30" s="4"/>
      <c r="J30" s="4"/>
      <c r="K30" s="4"/>
      <c r="L30" s="4"/>
      <c r="M30" s="4"/>
      <c r="N30" s="4"/>
    </row>
    <row r="31" spans="1:14" ht="12.75">
      <c r="A31" s="35" t="s">
        <v>71</v>
      </c>
      <c r="B31" s="36"/>
      <c r="C31" s="36"/>
      <c r="D31" s="37">
        <v>57.417708478809665</v>
      </c>
      <c r="E31" s="37">
        <v>50.021957007476914</v>
      </c>
      <c r="F31" s="37">
        <v>43.23295310096233</v>
      </c>
      <c r="G31" s="37">
        <v>37.36828742782836</v>
      </c>
      <c r="I31" s="4"/>
      <c r="J31" s="4"/>
      <c r="K31" s="4"/>
      <c r="L31" s="4"/>
      <c r="M31" s="4"/>
      <c r="N31" s="4"/>
    </row>
    <row r="32" spans="1:14" ht="12.75">
      <c r="A32" s="29" t="s">
        <v>66</v>
      </c>
      <c r="B32" s="29" t="s">
        <v>67</v>
      </c>
      <c r="C32" s="30" t="s">
        <v>68</v>
      </c>
      <c r="D32" s="34"/>
      <c r="E32" s="34"/>
      <c r="F32" s="34"/>
      <c r="G32" s="34"/>
      <c r="I32" s="4"/>
      <c r="J32" s="4"/>
      <c r="K32" s="4"/>
      <c r="L32" s="4"/>
      <c r="M32" s="4"/>
      <c r="N32" s="4"/>
    </row>
    <row r="33" spans="1:10" ht="13.5">
      <c r="A33" s="21">
        <v>-0.29</v>
      </c>
      <c r="B33" s="32">
        <v>0.5657</v>
      </c>
      <c r="C33" s="38">
        <v>0.5</v>
      </c>
      <c r="D33" s="34"/>
      <c r="E33" s="34"/>
      <c r="F33" s="34"/>
      <c r="G33" s="34"/>
      <c r="J33" s="2"/>
    </row>
    <row r="34" spans="1:7" ht="12.75">
      <c r="A34" s="33" t="s">
        <v>69</v>
      </c>
      <c r="B34" s="31"/>
      <c r="C34" s="31"/>
      <c r="D34" s="34">
        <v>3.9368570594017176</v>
      </c>
      <c r="E34" s="34">
        <v>3.3870131928152487</v>
      </c>
      <c r="F34" s="34">
        <v>2.861125937110024</v>
      </c>
      <c r="G34" s="34">
        <v>2.4171543467982146</v>
      </c>
    </row>
    <row r="35" spans="1:7" ht="12.75">
      <c r="A35" s="33" t="s">
        <v>70</v>
      </c>
      <c r="B35" s="31"/>
      <c r="C35" s="31"/>
      <c r="D35" s="34">
        <v>1.7097770208981662</v>
      </c>
      <c r="E35" s="34">
        <v>1.4709798296396628</v>
      </c>
      <c r="F35" s="34">
        <v>1.2425869944868835</v>
      </c>
      <c r="G35" s="34">
        <v>1.0497701328144646</v>
      </c>
    </row>
    <row r="36" spans="1:9" ht="13.5" thickBot="1">
      <c r="A36" s="39" t="s">
        <v>71</v>
      </c>
      <c r="B36" s="27"/>
      <c r="C36" s="27"/>
      <c r="D36" s="40">
        <v>56.966321649542856</v>
      </c>
      <c r="E36" s="40">
        <v>49.010080900036655</v>
      </c>
      <c r="F36" s="40">
        <v>41.40049230998205</v>
      </c>
      <c r="G36" s="40">
        <v>34.97622339817016</v>
      </c>
      <c r="I36" s="1"/>
    </row>
    <row r="37" spans="4:14" ht="12.75">
      <c r="D37" s="34"/>
      <c r="E37" s="34"/>
      <c r="F37" s="34"/>
      <c r="G37" s="34"/>
      <c r="I37" s="4"/>
      <c r="J37" s="4"/>
      <c r="K37" s="4"/>
      <c r="L37" s="4"/>
      <c r="M37" s="4"/>
      <c r="N37" s="4"/>
    </row>
    <row r="38" spans="1:14" ht="12">
      <c r="A38" s="4"/>
      <c r="B38" s="4"/>
      <c r="C38" s="4"/>
      <c r="D38" s="4"/>
      <c r="E38" s="4"/>
      <c r="F38" s="4"/>
      <c r="I38" s="4"/>
      <c r="J38" s="4"/>
      <c r="K38" s="4"/>
      <c r="L38" s="4"/>
      <c r="M38" s="4"/>
      <c r="N38" s="4"/>
    </row>
    <row r="39" spans="1:14" ht="12">
      <c r="A39" s="4"/>
      <c r="B39" s="4"/>
      <c r="C39" s="4"/>
      <c r="D39" s="4"/>
      <c r="E39" s="4"/>
      <c r="F39" s="4"/>
      <c r="I39" s="4"/>
      <c r="J39" s="4"/>
      <c r="K39" s="4"/>
      <c r="L39" s="4"/>
      <c r="M39" s="4"/>
      <c r="N39" s="4"/>
    </row>
    <row r="40" spans="1:14" ht="12.75">
      <c r="A40" s="6"/>
      <c r="B40" s="4"/>
      <c r="C40" s="4"/>
      <c r="D40" s="4"/>
      <c r="E40" s="4"/>
      <c r="F40" s="4"/>
      <c r="I40" s="6"/>
      <c r="J40" s="4"/>
      <c r="K40" s="4"/>
      <c r="L40" s="4"/>
      <c r="M40" s="4"/>
      <c r="N40" s="4"/>
    </row>
    <row r="41" spans="1:14" ht="12">
      <c r="A41" s="4"/>
      <c r="B41" s="4"/>
      <c r="C41" s="4"/>
      <c r="D41" s="4"/>
      <c r="E41" s="4"/>
      <c r="F41" s="4"/>
      <c r="I41" s="4"/>
      <c r="J41" s="4"/>
      <c r="K41" s="4"/>
      <c r="L41" s="4"/>
      <c r="M41" s="4"/>
      <c r="N41" s="4"/>
    </row>
    <row r="42" spans="1:14" ht="12">
      <c r="A42" s="4"/>
      <c r="B42" s="4"/>
      <c r="C42" s="4"/>
      <c r="D42" s="4"/>
      <c r="E42" s="4"/>
      <c r="F42" s="4"/>
      <c r="I42" s="4"/>
      <c r="J42" s="4"/>
      <c r="K42" s="4"/>
      <c r="L42" s="4"/>
      <c r="M42" s="4"/>
      <c r="N42" s="4"/>
    </row>
    <row r="43" spans="1:14" ht="12">
      <c r="A43" s="4"/>
      <c r="B43" s="4"/>
      <c r="C43" s="4"/>
      <c r="D43" s="4"/>
      <c r="E43" s="4"/>
      <c r="F43" s="4"/>
      <c r="I43" s="4"/>
      <c r="J43" s="4"/>
      <c r="K43" s="4"/>
      <c r="L43" s="4"/>
      <c r="M43" s="4"/>
      <c r="N43" s="4"/>
    </row>
    <row r="44" spans="1:14" ht="12">
      <c r="A44" s="4"/>
      <c r="B44" s="4"/>
      <c r="C44" s="4"/>
      <c r="D44" s="4"/>
      <c r="E44" s="4"/>
      <c r="F44" s="4"/>
      <c r="I44" s="4"/>
      <c r="J44" s="4"/>
      <c r="K44" s="4"/>
      <c r="L44" s="4"/>
      <c r="M44" s="4"/>
      <c r="N44" s="4"/>
    </row>
    <row r="45" spans="1:14" ht="12">
      <c r="A45" s="4"/>
      <c r="B45" s="4"/>
      <c r="C45" s="4"/>
      <c r="D45" s="4"/>
      <c r="E45" s="4"/>
      <c r="F45" s="4"/>
      <c r="I45" s="4"/>
      <c r="J45" s="4"/>
      <c r="K45" s="4"/>
      <c r="L45" s="4"/>
      <c r="M45" s="4"/>
      <c r="N45" s="4"/>
    </row>
    <row r="46" spans="1:14" ht="12">
      <c r="A46" s="4"/>
      <c r="B46" s="4"/>
      <c r="C46" s="4"/>
      <c r="D46" s="4"/>
      <c r="E46" s="4"/>
      <c r="F46" s="4"/>
      <c r="I46" s="4"/>
      <c r="J46" s="4"/>
      <c r="K46" s="4"/>
      <c r="L46" s="4"/>
      <c r="M46" s="4"/>
      <c r="N46" s="4"/>
    </row>
    <row r="47" spans="1:14" ht="12">
      <c r="A47" s="5"/>
      <c r="B47" s="5"/>
      <c r="C47" s="5"/>
      <c r="D47" s="5"/>
      <c r="E47" s="5"/>
      <c r="F47" s="5"/>
      <c r="I47" s="5"/>
      <c r="J47" s="5"/>
      <c r="K47" s="5"/>
      <c r="L47" s="5"/>
      <c r="M47" s="5"/>
      <c r="N47" s="5"/>
    </row>
    <row r="48" spans="1:14" ht="12">
      <c r="A48" s="5"/>
      <c r="B48" s="5"/>
      <c r="C48" s="5"/>
      <c r="D48" s="5"/>
      <c r="E48" s="5"/>
      <c r="F48" s="5"/>
      <c r="I48" s="5"/>
      <c r="J48" s="5"/>
      <c r="K48" s="5"/>
      <c r="L48" s="5"/>
      <c r="M48" s="5"/>
      <c r="N48" s="5"/>
    </row>
    <row r="49" spans="1:14" ht="12">
      <c r="A49" s="5"/>
      <c r="B49" s="5"/>
      <c r="C49" s="5"/>
      <c r="D49" s="5"/>
      <c r="E49" s="5"/>
      <c r="F49" s="5"/>
      <c r="I49" s="5"/>
      <c r="J49" s="5"/>
      <c r="K49" s="5"/>
      <c r="L49" s="5"/>
      <c r="M49" s="5"/>
      <c r="N49" s="5"/>
    </row>
    <row r="50" spans="1:14" ht="12">
      <c r="A50" s="5"/>
      <c r="B50" s="5"/>
      <c r="C50" s="5"/>
      <c r="D50" s="5"/>
      <c r="E50" s="5"/>
      <c r="F50" s="5"/>
      <c r="I50" s="5"/>
      <c r="J50" s="5"/>
      <c r="K50" s="5"/>
      <c r="L50" s="5"/>
      <c r="M50" s="5"/>
      <c r="N50" s="5"/>
    </row>
    <row r="51" spans="1:14" ht="12">
      <c r="A51" s="5"/>
      <c r="B51" s="5"/>
      <c r="C51" s="5"/>
      <c r="D51" s="5"/>
      <c r="E51" s="5"/>
      <c r="F51" s="5"/>
      <c r="I51" s="5"/>
      <c r="J51" s="5"/>
      <c r="K51" s="5"/>
      <c r="L51" s="5"/>
      <c r="M51" s="5"/>
      <c r="N51" s="5"/>
    </row>
    <row r="52" spans="1:14" ht="12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00"/>
  <sheetViews>
    <sheetView zoomScalePageLayoutView="0" workbookViewId="0" topLeftCell="A1">
      <selection activeCell="E82" sqref="E82"/>
    </sheetView>
  </sheetViews>
  <sheetFormatPr defaultColWidth="9.140625" defaultRowHeight="12.75"/>
  <cols>
    <col min="1" max="1" width="29.7109375" style="8" customWidth="1"/>
    <col min="2" max="2" width="9.57421875" style="31" bestFit="1" customWidth="1"/>
    <col min="3" max="3" width="17.57421875" style="31" bestFit="1" customWidth="1"/>
    <col min="4" max="4" width="9.57421875" style="31" bestFit="1" customWidth="1"/>
    <col min="5" max="5" width="49.421875" style="31" customWidth="1"/>
    <col min="6" max="6" width="10.57421875" style="31" bestFit="1" customWidth="1"/>
    <col min="7" max="7" width="9.57421875" style="31" bestFit="1" customWidth="1"/>
  </cols>
  <sheetData>
    <row r="1" spans="1:5" ht="12.75">
      <c r="A1" s="21" t="s">
        <v>0</v>
      </c>
      <c r="B1" s="42"/>
      <c r="C1" s="42"/>
      <c r="D1" s="42"/>
      <c r="E1" s="42"/>
    </row>
    <row r="2" spans="1:5" ht="12.75">
      <c r="A2" s="43">
        <v>2016</v>
      </c>
      <c r="B2" s="42"/>
      <c r="C2" s="42"/>
      <c r="D2" s="42"/>
      <c r="E2" s="42"/>
    </row>
    <row r="3" spans="1:10" ht="12.75">
      <c r="A3" s="45" t="s">
        <v>8</v>
      </c>
      <c r="B3" s="46" t="s">
        <v>11</v>
      </c>
      <c r="C3" s="46" t="s">
        <v>15</v>
      </c>
      <c r="D3" s="46" t="s">
        <v>12</v>
      </c>
      <c r="E3" s="42"/>
      <c r="H3" s="3"/>
      <c r="I3" s="3"/>
      <c r="J3" s="3"/>
    </row>
    <row r="4" spans="1:5" ht="12.75">
      <c r="A4" s="45"/>
      <c r="B4" s="46" t="s">
        <v>10</v>
      </c>
      <c r="C4" s="46" t="s">
        <v>9</v>
      </c>
      <c r="D4" s="46" t="s">
        <v>9</v>
      </c>
      <c r="E4" s="42" t="s">
        <v>59</v>
      </c>
    </row>
    <row r="5" spans="1:12" ht="15">
      <c r="A5" s="43">
        <v>5</v>
      </c>
      <c r="B5" s="42">
        <v>1</v>
      </c>
      <c r="C5" s="42">
        <v>0</v>
      </c>
      <c r="D5" s="42">
        <v>0</v>
      </c>
      <c r="E5" s="20" t="s">
        <v>37</v>
      </c>
      <c r="F5" s="44"/>
      <c r="K5" s="16"/>
      <c r="L5" s="18"/>
    </row>
    <row r="6" spans="1:12" ht="14.25">
      <c r="A6" s="7">
        <v>71890</v>
      </c>
      <c r="B6" s="42">
        <v>21</v>
      </c>
      <c r="C6" s="42">
        <v>0</v>
      </c>
      <c r="D6" s="42">
        <v>0</v>
      </c>
      <c r="E6" s="48" t="s">
        <v>74</v>
      </c>
      <c r="F6" s="44"/>
      <c r="K6" s="16"/>
      <c r="L6" s="18"/>
    </row>
    <row r="7" spans="1:12" ht="14.25">
      <c r="A7" s="41">
        <v>0.0259</v>
      </c>
      <c r="B7" s="42">
        <v>22</v>
      </c>
      <c r="C7" s="42">
        <v>1</v>
      </c>
      <c r="D7" s="43">
        <f aca="true" t="shared" si="0" ref="D7:D12">$A$5</f>
        <v>5</v>
      </c>
      <c r="E7" s="48" t="s">
        <v>39</v>
      </c>
      <c r="F7" s="44"/>
      <c r="K7" s="16"/>
      <c r="L7" s="18"/>
    </row>
    <row r="8" spans="1:12" ht="14.25">
      <c r="A8" s="21">
        <v>0.9046</v>
      </c>
      <c r="B8" s="42">
        <v>23</v>
      </c>
      <c r="C8" s="42">
        <v>1</v>
      </c>
      <c r="D8" s="43">
        <f t="shared" si="0"/>
        <v>5</v>
      </c>
      <c r="E8" s="48" t="s">
        <v>40</v>
      </c>
      <c r="F8" s="44"/>
      <c r="K8" s="16"/>
      <c r="L8" s="18"/>
    </row>
    <row r="9" spans="1:12" ht="14.25">
      <c r="A9" s="21">
        <v>1.0596</v>
      </c>
      <c r="B9" s="42">
        <v>24</v>
      </c>
      <c r="C9" s="42">
        <v>1</v>
      </c>
      <c r="D9" s="43">
        <f t="shared" si="0"/>
        <v>5</v>
      </c>
      <c r="E9" s="48" t="s">
        <v>41</v>
      </c>
      <c r="F9" s="44"/>
      <c r="K9" s="16"/>
      <c r="L9" s="18"/>
    </row>
    <row r="10" spans="1:12" ht="14.25">
      <c r="A10" s="21">
        <v>0.3656</v>
      </c>
      <c r="B10" s="42">
        <v>25</v>
      </c>
      <c r="C10" s="42">
        <v>1</v>
      </c>
      <c r="D10" s="43">
        <f t="shared" si="0"/>
        <v>5</v>
      </c>
      <c r="E10" s="48" t="s">
        <v>42</v>
      </c>
      <c r="F10" s="44"/>
      <c r="K10" s="16"/>
      <c r="L10" s="18"/>
    </row>
    <row r="11" spans="1:12" ht="14.25">
      <c r="A11" s="22">
        <v>0</v>
      </c>
      <c r="B11" s="42">
        <v>26</v>
      </c>
      <c r="C11" s="42">
        <v>1</v>
      </c>
      <c r="D11" s="43">
        <f t="shared" si="0"/>
        <v>5</v>
      </c>
      <c r="E11" s="48" t="s">
        <v>43</v>
      </c>
      <c r="F11" s="44"/>
      <c r="K11" s="16"/>
      <c r="L11" s="18"/>
    </row>
    <row r="12" spans="1:12" ht="14.25">
      <c r="A12" s="7">
        <v>0</v>
      </c>
      <c r="B12" s="42">
        <v>27</v>
      </c>
      <c r="C12" s="42">
        <v>1</v>
      </c>
      <c r="D12" s="43">
        <f t="shared" si="0"/>
        <v>5</v>
      </c>
      <c r="E12" s="48" t="s">
        <v>44</v>
      </c>
      <c r="F12" s="44"/>
      <c r="I12" s="14"/>
      <c r="K12" s="16"/>
      <c r="L12" s="18"/>
    </row>
    <row r="13" spans="1:12" ht="14.25">
      <c r="A13" s="23">
        <v>22442</v>
      </c>
      <c r="B13" s="42">
        <v>28</v>
      </c>
      <c r="C13" s="42">
        <v>0</v>
      </c>
      <c r="D13" s="42">
        <v>0</v>
      </c>
      <c r="E13" s="48" t="s">
        <v>62</v>
      </c>
      <c r="F13" s="44"/>
      <c r="K13" s="16"/>
      <c r="L13" s="18"/>
    </row>
    <row r="14" spans="1:12" ht="14.25">
      <c r="A14" s="21">
        <v>2223</v>
      </c>
      <c r="B14" s="42">
        <v>29</v>
      </c>
      <c r="C14" s="42">
        <v>1</v>
      </c>
      <c r="D14" s="43">
        <f>$A$5</f>
        <v>5</v>
      </c>
      <c r="E14" s="48" t="s">
        <v>63</v>
      </c>
      <c r="F14" s="44"/>
      <c r="K14" s="16"/>
      <c r="L14" s="18"/>
    </row>
    <row r="15" spans="1:12" ht="14.25">
      <c r="A15" s="23">
        <v>3120</v>
      </c>
      <c r="B15" s="42">
        <v>30</v>
      </c>
      <c r="C15" s="42">
        <v>0</v>
      </c>
      <c r="D15" s="42">
        <v>0</v>
      </c>
      <c r="E15" s="48" t="s">
        <v>47</v>
      </c>
      <c r="F15" s="44"/>
      <c r="K15" s="16"/>
      <c r="L15" s="18"/>
    </row>
    <row r="16" spans="1:12" ht="14.25">
      <c r="A16" s="23">
        <v>110551</v>
      </c>
      <c r="B16" s="42">
        <v>31</v>
      </c>
      <c r="C16" s="42">
        <v>0</v>
      </c>
      <c r="D16" s="42">
        <v>0</v>
      </c>
      <c r="E16" s="48" t="s">
        <v>48</v>
      </c>
      <c r="F16" s="44"/>
      <c r="K16" s="16"/>
      <c r="L16" s="18"/>
    </row>
    <row r="17" spans="1:12" ht="14.25">
      <c r="A17" s="41">
        <v>0.4788</v>
      </c>
      <c r="B17" s="42">
        <v>32</v>
      </c>
      <c r="C17" s="42">
        <v>1</v>
      </c>
      <c r="D17" s="43">
        <f>$A$5</f>
        <v>5</v>
      </c>
      <c r="E17" s="48" t="s">
        <v>49</v>
      </c>
      <c r="F17" s="44"/>
      <c r="K17" s="16"/>
      <c r="L17" s="18"/>
    </row>
    <row r="18" spans="1:12" ht="14.25">
      <c r="A18" s="21">
        <v>0.15</v>
      </c>
      <c r="B18" s="42">
        <v>33</v>
      </c>
      <c r="C18" s="42">
        <v>1</v>
      </c>
      <c r="D18" s="43">
        <f>$A$5</f>
        <v>5</v>
      </c>
      <c r="E18" s="48" t="s">
        <v>64</v>
      </c>
      <c r="F18" s="44"/>
      <c r="K18" s="16"/>
      <c r="L18" s="18"/>
    </row>
    <row r="19" spans="1:12" ht="14.25">
      <c r="A19" s="21">
        <v>0.0332</v>
      </c>
      <c r="B19" s="42">
        <v>34</v>
      </c>
      <c r="C19" s="42">
        <v>0</v>
      </c>
      <c r="D19" s="42">
        <v>0</v>
      </c>
      <c r="E19" s="48" t="s">
        <v>51</v>
      </c>
      <c r="F19" s="44"/>
      <c r="K19" s="16"/>
      <c r="L19" s="18"/>
    </row>
    <row r="20" spans="1:12" ht="14.25">
      <c r="A20" s="21">
        <v>0.0368</v>
      </c>
      <c r="B20" s="42">
        <v>35</v>
      </c>
      <c r="C20" s="42">
        <v>1</v>
      </c>
      <c r="D20" s="43">
        <f>$A$5</f>
        <v>5</v>
      </c>
      <c r="E20" s="48" t="s">
        <v>52</v>
      </c>
      <c r="F20" s="44"/>
      <c r="K20" s="16"/>
      <c r="L20" s="18"/>
    </row>
    <row r="21" spans="1:12" ht="14.25">
      <c r="A21" s="21">
        <v>0.2872</v>
      </c>
      <c r="B21" s="42">
        <v>36</v>
      </c>
      <c r="C21" s="42">
        <v>1</v>
      </c>
      <c r="D21" s="43">
        <f>$A$5</f>
        <v>5</v>
      </c>
      <c r="E21" s="48" t="s">
        <v>53</v>
      </c>
      <c r="F21" s="44"/>
      <c r="K21" s="16"/>
      <c r="L21" s="18"/>
    </row>
    <row r="22" spans="1:12" ht="14.25">
      <c r="A22" s="21">
        <v>0.04</v>
      </c>
      <c r="B22" s="42">
        <v>37</v>
      </c>
      <c r="C22" s="42">
        <v>1</v>
      </c>
      <c r="D22" s="43">
        <f>$A$5</f>
        <v>5</v>
      </c>
      <c r="E22" s="48" t="s">
        <v>54</v>
      </c>
      <c r="F22" s="44"/>
      <c r="K22" s="16"/>
      <c r="L22" s="18"/>
    </row>
    <row r="23" spans="1:12" ht="14.25">
      <c r="A23" s="21">
        <v>0.084</v>
      </c>
      <c r="B23" s="42">
        <v>38</v>
      </c>
      <c r="C23" s="42">
        <v>1</v>
      </c>
      <c r="D23" s="43">
        <f>$A$5</f>
        <v>5</v>
      </c>
      <c r="E23" s="48" t="s">
        <v>55</v>
      </c>
      <c r="F23" s="44"/>
      <c r="K23" s="16"/>
      <c r="L23" s="18"/>
    </row>
    <row r="24" spans="1:12" ht="14.25">
      <c r="A24" s="41">
        <v>0.3187</v>
      </c>
      <c r="B24" s="42">
        <v>39</v>
      </c>
      <c r="C24" s="42">
        <v>1</v>
      </c>
      <c r="D24" s="43">
        <f>$A$5</f>
        <v>5</v>
      </c>
      <c r="E24" s="48" t="s">
        <v>56</v>
      </c>
      <c r="F24" s="44"/>
      <c r="K24" s="16"/>
      <c r="L24" s="18"/>
    </row>
    <row r="25" spans="1:12" ht="15" thickBot="1">
      <c r="A25" s="24">
        <v>2737.3</v>
      </c>
      <c r="B25" s="42">
        <v>40</v>
      </c>
      <c r="C25" s="42">
        <v>0</v>
      </c>
      <c r="D25" s="42">
        <v>0</v>
      </c>
      <c r="E25" s="48" t="s">
        <v>57</v>
      </c>
      <c r="K25" s="17"/>
      <c r="L25" s="19"/>
    </row>
    <row r="26" spans="1:5" ht="13.5">
      <c r="A26" s="25">
        <v>19.075</v>
      </c>
      <c r="B26" s="42">
        <v>41</v>
      </c>
      <c r="C26" s="42">
        <v>1</v>
      </c>
      <c r="D26" s="43">
        <f>$A$5</f>
        <v>5</v>
      </c>
      <c r="E26" s="48" t="s">
        <v>58</v>
      </c>
    </row>
    <row r="27" spans="1:7" ht="12">
      <c r="A27"/>
      <c r="B27"/>
      <c r="C27"/>
      <c r="D27"/>
      <c r="E27"/>
      <c r="F27"/>
      <c r="G27"/>
    </row>
    <row r="28" spans="1:7" ht="12">
      <c r="A28"/>
      <c r="B28"/>
      <c r="C28"/>
      <c r="D28"/>
      <c r="E28"/>
      <c r="F28"/>
      <c r="G28"/>
    </row>
    <row r="29" spans="1:7" ht="12">
      <c r="A29"/>
      <c r="B29"/>
      <c r="C29"/>
      <c r="D29"/>
      <c r="E29"/>
      <c r="F29"/>
      <c r="G29"/>
    </row>
    <row r="30" spans="1:7" ht="12">
      <c r="A30"/>
      <c r="B30"/>
      <c r="C30"/>
      <c r="D30"/>
      <c r="E30"/>
      <c r="F30"/>
      <c r="G30"/>
    </row>
    <row r="31" spans="1:7" ht="12">
      <c r="A31"/>
      <c r="B31"/>
      <c r="C31"/>
      <c r="D31"/>
      <c r="E31"/>
      <c r="F31"/>
      <c r="G31"/>
    </row>
    <row r="32" spans="1:7" ht="12">
      <c r="A32"/>
      <c r="B32"/>
      <c r="C32"/>
      <c r="D32"/>
      <c r="E32"/>
      <c r="F32"/>
      <c r="G32"/>
    </row>
    <row r="33" spans="1:7" ht="13.5">
      <c r="A33"/>
      <c r="B33" s="2" t="s">
        <v>13</v>
      </c>
      <c r="C33"/>
      <c r="D33"/>
      <c r="E33"/>
      <c r="F33"/>
      <c r="G33"/>
    </row>
    <row r="34" spans="1:7" ht="12">
      <c r="A34"/>
      <c r="B34"/>
      <c r="C34"/>
      <c r="D34"/>
      <c r="E34"/>
      <c r="F34"/>
      <c r="G34"/>
    </row>
    <row r="35" spans="1:7" ht="12">
      <c r="A35"/>
      <c r="B35">
        <v>2016</v>
      </c>
      <c r="C35">
        <v>2017</v>
      </c>
      <c r="D35">
        <v>2018</v>
      </c>
      <c r="E35">
        <v>2019</v>
      </c>
      <c r="F35">
        <v>2020</v>
      </c>
      <c r="G35">
        <v>2021</v>
      </c>
    </row>
    <row r="36" spans="1:7" ht="12">
      <c r="A36"/>
      <c r="B36"/>
      <c r="C36"/>
      <c r="D36"/>
      <c r="E36"/>
      <c r="F36"/>
      <c r="G36"/>
    </row>
    <row r="37" spans="1:7" ht="12">
      <c r="A37" s="4" t="s">
        <v>1</v>
      </c>
      <c r="B37" s="4">
        <v>71890</v>
      </c>
      <c r="C37" s="4">
        <v>73751.951</v>
      </c>
      <c r="D37" s="4">
        <v>75662.1265309</v>
      </c>
      <c r="E37" s="4">
        <v>77621.77560805032</v>
      </c>
      <c r="F37" s="4">
        <v>79632.17959629883</v>
      </c>
      <c r="G37" s="4">
        <v>81694.65304784296</v>
      </c>
    </row>
    <row r="38" spans="1:7" ht="12">
      <c r="A38" s="4" t="s">
        <v>16</v>
      </c>
      <c r="B38" s="4">
        <v>0</v>
      </c>
      <c r="C38" s="4">
        <v>21181.5603272</v>
      </c>
      <c r="D38" s="4">
        <v>21730.16273967448</v>
      </c>
      <c r="E38" s="4">
        <v>22292.973954632052</v>
      </c>
      <c r="F38" s="4">
        <v>22870.361980057023</v>
      </c>
      <c r="G38" s="4">
        <v>23462.7043553405</v>
      </c>
    </row>
    <row r="39" spans="1:7" ht="12">
      <c r="A39" s="4" t="s">
        <v>17</v>
      </c>
      <c r="B39" s="4">
        <v>0</v>
      </c>
      <c r="C39" s="4">
        <v>975.7810442025933</v>
      </c>
      <c r="D39" s="4">
        <v>1008.6177363553112</v>
      </c>
      <c r="E39" s="4">
        <v>1041.5825987441165</v>
      </c>
      <c r="F39" s="4">
        <v>1074.7619136673138</v>
      </c>
      <c r="G39" s="4">
        <v>1108.2333705959215</v>
      </c>
    </row>
    <row r="40" spans="1:7" ht="12">
      <c r="A40" s="4" t="s">
        <v>18</v>
      </c>
      <c r="B40" s="4">
        <v>0</v>
      </c>
      <c r="C40" s="4">
        <v>330.9893958723841</v>
      </c>
      <c r="D40" s="4">
        <v>118.43950935309464</v>
      </c>
      <c r="E40" s="4">
        <v>119.20406464534014</v>
      </c>
      <c r="F40" s="4">
        <v>119.9884219196541</v>
      </c>
      <c r="G40" s="4">
        <v>120.79309404737349</v>
      </c>
    </row>
    <row r="41" spans="1:7" ht="12">
      <c r="A41" s="4" t="s">
        <v>19</v>
      </c>
      <c r="B41" s="4">
        <v>0</v>
      </c>
      <c r="C41" s="4">
        <v>19874.78988712502</v>
      </c>
      <c r="D41" s="4">
        <v>20603.105493966075</v>
      </c>
      <c r="E41" s="4">
        <v>21132.187291242597</v>
      </c>
      <c r="F41" s="4">
        <v>21675.611644470056</v>
      </c>
      <c r="G41" s="4">
        <v>22233.677890697203</v>
      </c>
    </row>
    <row r="42" spans="1:7" ht="12">
      <c r="A42" s="4" t="s">
        <v>2</v>
      </c>
      <c r="B42" s="4">
        <v>0</v>
      </c>
      <c r="C42" s="4">
        <v>2981.2184830687534</v>
      </c>
      <c r="D42" s="4">
        <v>3090.465824094911</v>
      </c>
      <c r="E42" s="4">
        <v>3169.8280936863894</v>
      </c>
      <c r="F42" s="4">
        <v>3251.341746670508</v>
      </c>
      <c r="G42" s="4">
        <v>3335.0516836045804</v>
      </c>
    </row>
    <row r="43" spans="1:7" ht="12">
      <c r="A43" s="4" t="s">
        <v>20</v>
      </c>
      <c r="B43" s="4">
        <v>0</v>
      </c>
      <c r="C43" s="4">
        <v>16893.571404056267</v>
      </c>
      <c r="D43" s="4">
        <v>17512.639669871165</v>
      </c>
      <c r="E43" s="4">
        <v>17962.35919755621</v>
      </c>
      <c r="F43" s="4">
        <v>18424.26989779955</v>
      </c>
      <c r="G43" s="4">
        <v>18898.626207092624</v>
      </c>
    </row>
    <row r="44" spans="1:7" ht="12">
      <c r="A44" s="4" t="s">
        <v>21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2">
      <c r="A45" s="4" t="s">
        <v>75</v>
      </c>
      <c r="B45" s="4">
        <v>0</v>
      </c>
      <c r="C45" s="4">
        <v>16893.571404056267</v>
      </c>
      <c r="D45" s="4">
        <v>17512.639669871165</v>
      </c>
      <c r="E45" s="4">
        <v>17962.35919755621</v>
      </c>
      <c r="F45" s="4">
        <v>18424.26989779955</v>
      </c>
      <c r="G45" s="4">
        <v>18898.626207092624</v>
      </c>
    </row>
    <row r="46" spans="1:7" ht="12">
      <c r="A46" s="4" t="s">
        <v>22</v>
      </c>
      <c r="B46" s="4">
        <v>0</v>
      </c>
      <c r="C46" s="4">
        <v>8804.929415794126</v>
      </c>
      <c r="D46" s="4">
        <v>9127.587795936852</v>
      </c>
      <c r="E46" s="4">
        <v>9361.981613766297</v>
      </c>
      <c r="F46" s="4">
        <v>9602.729470733126</v>
      </c>
      <c r="G46" s="4">
        <v>9849.963979136675</v>
      </c>
    </row>
    <row r="47" spans="1:7" ht="12">
      <c r="A47" s="4" t="s">
        <v>23</v>
      </c>
      <c r="B47" s="4">
        <v>0</v>
      </c>
      <c r="C47" s="4">
        <v>2223</v>
      </c>
      <c r="D47" s="4">
        <v>2223</v>
      </c>
      <c r="E47" s="4">
        <v>2223</v>
      </c>
      <c r="F47" s="4">
        <v>2223</v>
      </c>
      <c r="G47" s="4">
        <v>2223</v>
      </c>
    </row>
    <row r="48" spans="1:7" ht="12">
      <c r="A48" s="4" t="s">
        <v>24</v>
      </c>
      <c r="B48" s="4">
        <v>0</v>
      </c>
      <c r="C48" s="4">
        <v>-24078.773119662135</v>
      </c>
      <c r="D48" s="4">
        <v>-3108.4452702375856</v>
      </c>
      <c r="E48" s="4">
        <v>-3244.682569057404</v>
      </c>
      <c r="F48" s="4">
        <v>-3384.708611452378</v>
      </c>
      <c r="G48" s="4">
        <v>-3528.5921683174593</v>
      </c>
    </row>
    <row r="49" spans="1:7" ht="12">
      <c r="A49" s="4"/>
      <c r="B49" s="4"/>
      <c r="C49" s="4"/>
      <c r="D49" s="4"/>
      <c r="E49" s="4"/>
      <c r="F49" s="4"/>
      <c r="G49" s="4"/>
    </row>
    <row r="50" spans="1:7" ht="12">
      <c r="A50" s="4"/>
      <c r="B50" s="4"/>
      <c r="C50" s="4"/>
      <c r="D50" s="4"/>
      <c r="E50" s="4"/>
      <c r="F50" s="4"/>
      <c r="G50" s="4"/>
    </row>
    <row r="51" spans="1:7" ht="12">
      <c r="A51" s="4"/>
      <c r="B51" s="4"/>
      <c r="C51" s="4"/>
      <c r="D51" s="4"/>
      <c r="E51" s="4"/>
      <c r="F51" s="4"/>
      <c r="G51" s="4"/>
    </row>
    <row r="52" spans="1:7" ht="12">
      <c r="A52" s="4"/>
      <c r="B52" s="4"/>
      <c r="C52" s="4"/>
      <c r="D52" s="4"/>
      <c r="E52" s="4"/>
      <c r="F52" s="4"/>
      <c r="G52" s="4"/>
    </row>
    <row r="53" spans="1:7" ht="13.5">
      <c r="A53"/>
      <c r="B53" s="2" t="s">
        <v>14</v>
      </c>
      <c r="C53"/>
      <c r="D53"/>
      <c r="E53"/>
      <c r="F53"/>
      <c r="G53"/>
    </row>
    <row r="54" spans="1:7" ht="12">
      <c r="A54"/>
      <c r="B54"/>
      <c r="C54"/>
      <c r="D54"/>
      <c r="E54"/>
      <c r="F54"/>
      <c r="G54"/>
    </row>
    <row r="55" spans="1:7" ht="12">
      <c r="A55"/>
      <c r="B55">
        <v>2016</v>
      </c>
      <c r="C55">
        <v>2017</v>
      </c>
      <c r="D55">
        <v>2018</v>
      </c>
      <c r="E55">
        <v>2019</v>
      </c>
      <c r="F55">
        <v>2020</v>
      </c>
      <c r="G55">
        <v>2021</v>
      </c>
    </row>
    <row r="56" spans="1:7" ht="12.75">
      <c r="A56" s="1" t="s">
        <v>3</v>
      </c>
      <c r="B56"/>
      <c r="C56"/>
      <c r="D56"/>
      <c r="E56"/>
      <c r="F56"/>
      <c r="G56"/>
    </row>
    <row r="57" spans="1:7" ht="12">
      <c r="A57" s="4" t="s">
        <v>25</v>
      </c>
      <c r="B57" s="4">
        <v>0</v>
      </c>
      <c r="C57" s="4">
        <v>66716.0148746</v>
      </c>
      <c r="D57" s="4">
        <v>68443.95965985213</v>
      </c>
      <c r="E57" s="4">
        <v>70216.65821504232</v>
      </c>
      <c r="F57" s="4">
        <v>72035.26966281192</v>
      </c>
      <c r="G57" s="4">
        <v>73900.98314707875</v>
      </c>
    </row>
    <row r="58" spans="1:7" ht="12">
      <c r="A58" s="4" t="s">
        <v>26</v>
      </c>
      <c r="B58" s="4">
        <v>0</v>
      </c>
      <c r="C58" s="4">
        <v>78147.56727960001</v>
      </c>
      <c r="D58" s="4">
        <v>80171.58927214165</v>
      </c>
      <c r="E58" s="4">
        <v>82248.03343429012</v>
      </c>
      <c r="F58" s="4">
        <v>84378.25750023824</v>
      </c>
      <c r="G58" s="4">
        <v>86563.65436949441</v>
      </c>
    </row>
    <row r="59" spans="1:7" ht="12">
      <c r="A59" s="4" t="s">
        <v>27</v>
      </c>
      <c r="B59" s="4">
        <v>0</v>
      </c>
      <c r="C59" s="4">
        <v>144863.5821542</v>
      </c>
      <c r="D59" s="4">
        <v>148615.54893199378</v>
      </c>
      <c r="E59" s="4">
        <v>152464.69164933244</v>
      </c>
      <c r="F59" s="4">
        <v>156413.52716305014</v>
      </c>
      <c r="G59" s="4">
        <v>160464.63751657316</v>
      </c>
    </row>
    <row r="60" spans="1:7" ht="12.75">
      <c r="A60" s="6" t="s">
        <v>28</v>
      </c>
      <c r="B60" s="4"/>
      <c r="C60" s="4"/>
      <c r="D60" s="4"/>
      <c r="E60" s="4"/>
      <c r="F60" s="4"/>
      <c r="G60" s="4"/>
    </row>
    <row r="61" spans="1:7" ht="12">
      <c r="A61" s="4" t="s">
        <v>29</v>
      </c>
      <c r="B61" s="4">
        <v>0</v>
      </c>
      <c r="C61" s="4">
        <v>26963.7132856</v>
      </c>
      <c r="D61" s="4">
        <v>27662.07345969704</v>
      </c>
      <c r="E61" s="4">
        <v>28378.521162303194</v>
      </c>
      <c r="F61" s="4">
        <v>29113.524860406847</v>
      </c>
      <c r="G61" s="4">
        <v>29867.565154291387</v>
      </c>
    </row>
    <row r="62" spans="1:7" ht="12">
      <c r="A62" s="4" t="s">
        <v>30</v>
      </c>
      <c r="B62" s="4">
        <v>22442</v>
      </c>
      <c r="C62" s="4">
        <v>28493.7348968096</v>
      </c>
      <c r="D62" s="4">
        <v>29231.722630636967</v>
      </c>
      <c r="E62" s="4">
        <v>29988.82424677047</v>
      </c>
      <c r="F62" s="4">
        <v>30765.53479476182</v>
      </c>
      <c r="G62" s="4">
        <v>31562.362145946157</v>
      </c>
    </row>
    <row r="63" spans="1:7" ht="12">
      <c r="A63" s="4" t="s">
        <v>31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ht="12">
      <c r="A64" s="4" t="s">
        <v>32</v>
      </c>
      <c r="B64" s="4">
        <v>3120</v>
      </c>
      <c r="C64" s="4">
        <v>-29233.508016471733</v>
      </c>
      <c r="D64" s="4">
        <v>-35302.94102053668</v>
      </c>
      <c r="E64" s="4">
        <v>-41527.72520572759</v>
      </c>
      <c r="F64" s="4">
        <v>-47912.14436517132</v>
      </c>
      <c r="G64" s="4">
        <v>-54460.56388467311</v>
      </c>
    </row>
    <row r="65" spans="1:7" ht="12">
      <c r="A65" s="4" t="s">
        <v>33</v>
      </c>
      <c r="B65" s="4">
        <v>110551</v>
      </c>
      <c r="C65" s="4">
        <v>118639.64198826214</v>
      </c>
      <c r="D65" s="4">
        <v>127024.69386219645</v>
      </c>
      <c r="E65" s="4">
        <v>135625.07144598637</v>
      </c>
      <c r="F65" s="4">
        <v>144446.61187305278</v>
      </c>
      <c r="G65" s="4">
        <v>153495.27410100872</v>
      </c>
    </row>
    <row r="66" spans="1:7" ht="12">
      <c r="A66" s="4" t="s">
        <v>34</v>
      </c>
      <c r="B66" s="4">
        <v>0</v>
      </c>
      <c r="C66" s="4">
        <v>144863.5821542</v>
      </c>
      <c r="D66" s="4">
        <v>148615.54893199378</v>
      </c>
      <c r="E66" s="4">
        <v>152464.69164933244</v>
      </c>
      <c r="F66" s="4">
        <v>156413.52716305014</v>
      </c>
      <c r="G66" s="4">
        <v>160464.63751657316</v>
      </c>
    </row>
    <row r="67" spans="1:7" ht="12">
      <c r="A67" s="5" t="s">
        <v>4</v>
      </c>
      <c r="B67" s="5">
        <v>0</v>
      </c>
      <c r="C67" s="5">
        <v>0.3187</v>
      </c>
      <c r="D67" s="5">
        <v>0.3187</v>
      </c>
      <c r="E67" s="5">
        <v>0.3187</v>
      </c>
      <c r="F67" s="5">
        <v>0.3187</v>
      </c>
      <c r="G67" s="5">
        <v>0.3187</v>
      </c>
    </row>
    <row r="68" spans="1:7" ht="12">
      <c r="A68" s="5" t="s">
        <v>35</v>
      </c>
      <c r="B68" s="5">
        <v>0.0332</v>
      </c>
      <c r="C68" s="5">
        <v>0.034245459492635695</v>
      </c>
      <c r="D68" s="5">
        <v>0.03450421821183424</v>
      </c>
      <c r="E68" s="5">
        <v>0.03473235863377624</v>
      </c>
      <c r="F68" s="5">
        <v>0.03493395843228781</v>
      </c>
      <c r="G68" s="5">
        <v>0.035112497774133236</v>
      </c>
    </row>
    <row r="69" spans="1:7" ht="12">
      <c r="A69" s="5" t="s">
        <v>36</v>
      </c>
      <c r="B69" s="5"/>
      <c r="C69" s="5"/>
      <c r="D69" s="5"/>
      <c r="E69" s="5"/>
      <c r="F69" s="5"/>
      <c r="G69" s="5"/>
    </row>
    <row r="70" spans="1:7" ht="12">
      <c r="A70" s="5" t="s">
        <v>5</v>
      </c>
      <c r="B70" s="5">
        <v>0</v>
      </c>
      <c r="C70" s="5">
        <v>6.848073605763312</v>
      </c>
      <c r="D70" s="5">
        <v>7.239833120547997</v>
      </c>
      <c r="E70" s="5">
        <v>7.573029077835999</v>
      </c>
      <c r="F70" s="5">
        <v>7.921825259283787</v>
      </c>
      <c r="G70" s="5">
        <v>8.286925746866242</v>
      </c>
    </row>
    <row r="71" spans="1:7" ht="12">
      <c r="A71" s="5" t="s">
        <v>6</v>
      </c>
      <c r="B71" s="5">
        <v>0</v>
      </c>
      <c r="C71" s="5">
        <v>3.569215963323838</v>
      </c>
      <c r="D71" s="5">
        <v>3.773401022429616</v>
      </c>
      <c r="E71" s="5">
        <v>3.947062755368123</v>
      </c>
      <c r="F71" s="5">
        <v>4.1288553251387095</v>
      </c>
      <c r="G71" s="5">
        <v>4.319145699266685</v>
      </c>
    </row>
    <row r="72" spans="1:7" ht="12">
      <c r="A72" s="5" t="s">
        <v>7</v>
      </c>
      <c r="B72" s="5">
        <v>0</v>
      </c>
      <c r="C72" s="5">
        <v>130.62700402993516</v>
      </c>
      <c r="D72" s="5">
        <v>138.09981677445305</v>
      </c>
      <c r="E72" s="5">
        <v>144.45552965972166</v>
      </c>
      <c r="F72" s="5">
        <v>151.10881682083823</v>
      </c>
      <c r="G72" s="5">
        <v>158.07310862147355</v>
      </c>
    </row>
    <row r="73" spans="1:7" ht="12">
      <c r="A73"/>
      <c r="B73"/>
      <c r="C73"/>
      <c r="D73"/>
      <c r="E73"/>
      <c r="F73"/>
      <c r="G73"/>
    </row>
    <row r="74" spans="1:7" ht="12">
      <c r="A74" s="5" t="s">
        <v>76</v>
      </c>
      <c r="B74"/>
      <c r="C74" s="57">
        <f>C46/C71</f>
        <v>2466.90856094752</v>
      </c>
      <c r="D74"/>
      <c r="E74"/>
      <c r="F74"/>
      <c r="G74"/>
    </row>
    <row r="75" spans="1:7" ht="12">
      <c r="A75" s="5" t="s">
        <v>77</v>
      </c>
      <c r="B75"/>
      <c r="C75" s="57">
        <f>C62-B62+C47</f>
        <v>8274.734896809601</v>
      </c>
      <c r="D75"/>
      <c r="E75"/>
      <c r="F75"/>
      <c r="G75"/>
    </row>
    <row r="76" spans="1:7" ht="12">
      <c r="A76" s="5" t="s">
        <v>78</v>
      </c>
      <c r="B76"/>
      <c r="C76" s="57">
        <f>C64-B64</f>
        <v>-32353.508016471733</v>
      </c>
      <c r="D76"/>
      <c r="E76"/>
      <c r="F76"/>
      <c r="G76"/>
    </row>
    <row r="77" spans="1:7" ht="12">
      <c r="A77"/>
      <c r="B77"/>
      <c r="C77"/>
      <c r="D77"/>
      <c r="E77"/>
      <c r="F77"/>
      <c r="G77"/>
    </row>
    <row r="78" spans="1:7" ht="12">
      <c r="A78"/>
      <c r="B78"/>
      <c r="C78"/>
      <c r="D78"/>
      <c r="E78"/>
      <c r="F78"/>
      <c r="G78"/>
    </row>
    <row r="79" spans="1:7" ht="12">
      <c r="A79"/>
      <c r="B79"/>
      <c r="C79"/>
      <c r="D79"/>
      <c r="E79"/>
      <c r="F79"/>
      <c r="G79"/>
    </row>
    <row r="80" spans="1:7" ht="12">
      <c r="A80"/>
      <c r="B80"/>
      <c r="C80"/>
      <c r="D80"/>
      <c r="E80"/>
      <c r="F80"/>
      <c r="G80"/>
    </row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spans="1:7" ht="12">
      <c r="A97"/>
      <c r="B97"/>
      <c r="C97"/>
      <c r="D97"/>
      <c r="E97"/>
      <c r="F97"/>
      <c r="G97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spans="1:6" ht="12.75">
      <c r="A102" s="54"/>
      <c r="B102" s="54"/>
      <c r="C102" s="54"/>
      <c r="D102" s="54"/>
      <c r="E102" s="54"/>
      <c r="F102" s="54"/>
    </row>
    <row r="103" spans="1:6" ht="12.75">
      <c r="A103" s="54"/>
      <c r="B103" s="54"/>
      <c r="C103" s="54"/>
      <c r="D103" s="54"/>
      <c r="E103" s="54"/>
      <c r="F103" s="54"/>
    </row>
    <row r="104" spans="1:6" ht="12.75">
      <c r="A104" s="54"/>
      <c r="B104" s="54"/>
      <c r="C104" s="54"/>
      <c r="D104" s="54"/>
      <c r="E104" s="54"/>
      <c r="F104" s="54"/>
    </row>
    <row r="105" spans="1:6" ht="12.75">
      <c r="A105" s="54"/>
      <c r="B105" s="54"/>
      <c r="C105" s="54"/>
      <c r="D105" s="54"/>
      <c r="E105" s="54"/>
      <c r="F105" s="54"/>
    </row>
    <row r="106" spans="1:6" ht="12.75">
      <c r="A106" s="54"/>
      <c r="B106" s="54"/>
      <c r="C106" s="54"/>
      <c r="D106" s="54"/>
      <c r="E106" s="54"/>
      <c r="F106" s="54"/>
    </row>
    <row r="107" spans="1:6" ht="12.75">
      <c r="A107" s="54"/>
      <c r="B107" s="54"/>
      <c r="C107" s="54"/>
      <c r="D107" s="54"/>
      <c r="E107" s="54"/>
      <c r="F107" s="54"/>
    </row>
    <row r="108" spans="1:6" ht="12.75">
      <c r="A108" s="54"/>
      <c r="B108" s="54"/>
      <c r="C108" s="54"/>
      <c r="D108" s="54"/>
      <c r="E108" s="54"/>
      <c r="F108" s="54"/>
    </row>
    <row r="109" spans="1:6" ht="12.75">
      <c r="A109" s="54"/>
      <c r="B109" s="54"/>
      <c r="C109" s="54"/>
      <c r="D109" s="54"/>
      <c r="E109" s="54"/>
      <c r="F109" s="54"/>
    </row>
    <row r="110" spans="1:6" ht="12.75">
      <c r="A110" s="54"/>
      <c r="B110" s="54"/>
      <c r="C110" s="54"/>
      <c r="D110" s="54"/>
      <c r="E110" s="54"/>
      <c r="F110" s="54"/>
    </row>
    <row r="111" spans="1:6" ht="12.75">
      <c r="A111" s="54"/>
      <c r="B111" s="54"/>
      <c r="C111" s="54"/>
      <c r="D111" s="54"/>
      <c r="E111" s="54"/>
      <c r="F111" s="54"/>
    </row>
    <row r="112" spans="1:6" ht="12.75">
      <c r="A112" s="54"/>
      <c r="B112" s="54"/>
      <c r="C112" s="54"/>
      <c r="D112" s="54"/>
      <c r="E112" s="54"/>
      <c r="F112" s="54"/>
    </row>
    <row r="113" spans="1:6" ht="12.75">
      <c r="A113" s="54"/>
      <c r="B113" s="54"/>
      <c r="C113" s="54"/>
      <c r="D113" s="54"/>
      <c r="E113" s="54"/>
      <c r="F113" s="54"/>
    </row>
    <row r="114" spans="1:6" ht="12.75">
      <c r="A114" s="54"/>
      <c r="B114" s="54"/>
      <c r="C114" s="54"/>
      <c r="D114" s="54"/>
      <c r="E114" s="54"/>
      <c r="F114" s="54"/>
    </row>
    <row r="115" spans="1:6" ht="12.75">
      <c r="A115" s="54"/>
      <c r="B115" s="54"/>
      <c r="C115" s="54"/>
      <c r="D115" s="54"/>
      <c r="E115" s="54"/>
      <c r="F115" s="54"/>
    </row>
    <row r="116" spans="1:6" ht="12.75">
      <c r="A116" s="54"/>
      <c r="B116" s="54"/>
      <c r="C116" s="54"/>
      <c r="D116" s="54"/>
      <c r="E116" s="54"/>
      <c r="F116" s="54"/>
    </row>
    <row r="117" spans="1:6" ht="12.75">
      <c r="A117" s="54"/>
      <c r="B117" s="54"/>
      <c r="C117" s="54"/>
      <c r="D117" s="54"/>
      <c r="E117" s="54"/>
      <c r="F117" s="54"/>
    </row>
    <row r="118" spans="1:6" ht="12.75">
      <c r="A118" s="54"/>
      <c r="B118" s="54"/>
      <c r="C118" s="54"/>
      <c r="D118" s="54"/>
      <c r="E118" s="54"/>
      <c r="F118" s="54"/>
    </row>
    <row r="119" spans="1:6" ht="12.75">
      <c r="A119" s="54"/>
      <c r="B119" s="54"/>
      <c r="C119" s="54"/>
      <c r="D119" s="54"/>
      <c r="E119" s="54"/>
      <c r="F119" s="54"/>
    </row>
    <row r="120" spans="1:6" ht="12.75">
      <c r="A120" s="54"/>
      <c r="B120" s="54"/>
      <c r="C120" s="54"/>
      <c r="D120" s="54"/>
      <c r="E120" s="54"/>
      <c r="F120" s="54"/>
    </row>
    <row r="121" spans="1:6" ht="12.75">
      <c r="A121" s="54"/>
      <c r="B121" s="54"/>
      <c r="C121" s="54"/>
      <c r="D121" s="54"/>
      <c r="E121" s="54"/>
      <c r="F121" s="54"/>
    </row>
    <row r="122" spans="1:6" ht="12.75">
      <c r="A122" s="54"/>
      <c r="B122" s="54"/>
      <c r="C122" s="54"/>
      <c r="D122" s="54"/>
      <c r="E122" s="54"/>
      <c r="F122" s="54"/>
    </row>
    <row r="123" spans="1:6" ht="12.75">
      <c r="A123" s="54"/>
      <c r="B123" s="54"/>
      <c r="C123" s="54"/>
      <c r="D123" s="54"/>
      <c r="E123" s="54"/>
      <c r="F123" s="54"/>
    </row>
    <row r="124" spans="1:6" ht="12.75">
      <c r="A124" s="54"/>
      <c r="B124" s="54"/>
      <c r="C124" s="54"/>
      <c r="D124" s="54"/>
      <c r="E124" s="54"/>
      <c r="F124" s="54"/>
    </row>
    <row r="125" spans="1:6" ht="12.75">
      <c r="A125" s="54"/>
      <c r="B125" s="54"/>
      <c r="C125" s="54"/>
      <c r="D125" s="54"/>
      <c r="E125" s="54"/>
      <c r="F125" s="54"/>
    </row>
    <row r="126" spans="1:6" ht="12.75">
      <c r="A126" s="54"/>
      <c r="B126" s="54"/>
      <c r="C126" s="54"/>
      <c r="D126" s="54"/>
      <c r="E126" s="54"/>
      <c r="F126" s="54"/>
    </row>
    <row r="127" spans="1:6" ht="12.75">
      <c r="A127" s="54"/>
      <c r="B127" s="54"/>
      <c r="C127" s="54"/>
      <c r="D127" s="54"/>
      <c r="E127" s="54"/>
      <c r="F127" s="54"/>
    </row>
    <row r="128" spans="1:6" ht="12.75">
      <c r="A128" s="54"/>
      <c r="B128" s="54"/>
      <c r="C128" s="54"/>
      <c r="D128" s="54"/>
      <c r="E128" s="54"/>
      <c r="F128" s="54"/>
    </row>
    <row r="129" spans="1:6" ht="12.75">
      <c r="A129" s="54"/>
      <c r="B129" s="54"/>
      <c r="C129" s="54"/>
      <c r="D129" s="54"/>
      <c r="E129" s="54"/>
      <c r="F129" s="54"/>
    </row>
    <row r="130" spans="1:6" ht="12.75">
      <c r="A130" s="54"/>
      <c r="B130" s="54"/>
      <c r="C130" s="54"/>
      <c r="D130" s="54"/>
      <c r="E130" s="54"/>
      <c r="F130" s="54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Ta-Peng Wu</dc:creator>
  <cp:keywords/>
  <dc:description/>
  <cp:lastModifiedBy>Wen-Chi Yeh</cp:lastModifiedBy>
  <cp:lastPrinted>2011-04-14T18:13:02Z</cp:lastPrinted>
  <dcterms:created xsi:type="dcterms:W3CDTF">1999-04-16T00:19:04Z</dcterms:created>
  <dcterms:modified xsi:type="dcterms:W3CDTF">2022-07-09T23:25:22Z</dcterms:modified>
  <cp:category/>
  <cp:version/>
  <cp:contentType/>
  <cp:contentStatus/>
</cp:coreProperties>
</file>